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Paikallismuseotilastot\Taulukot verkkoon\Verkkotaulukot\"/>
    </mc:Choice>
  </mc:AlternateContent>
  <bookViews>
    <workbookView xWindow="0" yWindow="0" windowWidth="20490" windowHeight="7605" tabRatio="601"/>
  </bookViews>
  <sheets>
    <sheet name="Paikallismuseot" sheetId="3" r:id="rId1"/>
    <sheet name="Talous" sheetId="6" r:id="rId2"/>
    <sheet name="Henkilöstö" sheetId="4" r:id="rId3"/>
    <sheet name="Museokäynnit" sheetId="2" r:id="rId4"/>
    <sheet name="Avoinnaolo" sheetId="9" r:id="rId5"/>
    <sheet name="Kokoelmat" sheetId="5" r:id="rId6"/>
    <sheet name="Näyttelyt" sheetId="8" r:id="rId7"/>
  </sheets>
  <calcPr calcId="162913"/>
</workbook>
</file>

<file path=xl/calcChain.xml><?xml version="1.0" encoding="utf-8"?>
<calcChain xmlns="http://schemas.openxmlformats.org/spreadsheetml/2006/main">
  <c r="H106" i="6" l="1"/>
  <c r="G106" i="6"/>
  <c r="E106" i="6"/>
  <c r="D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H56" i="6"/>
  <c r="G56" i="6"/>
  <c r="E56" i="6"/>
  <c r="D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63" i="6"/>
  <c r="F64" i="6"/>
  <c r="F65" i="6"/>
  <c r="E67" i="6"/>
  <c r="F66" i="6"/>
  <c r="F62" i="6"/>
  <c r="E17" i="6"/>
  <c r="F16" i="6"/>
  <c r="F15" i="6"/>
  <c r="F14" i="6"/>
  <c r="H81" i="6"/>
  <c r="G81" i="6"/>
  <c r="E81" i="6"/>
  <c r="D81" i="6"/>
  <c r="F80" i="6"/>
  <c r="F79" i="6"/>
  <c r="F78" i="6"/>
  <c r="F77" i="6"/>
  <c r="F76" i="6"/>
  <c r="F74" i="6"/>
  <c r="F73" i="6"/>
  <c r="H31" i="6"/>
  <c r="G31" i="6"/>
  <c r="E31" i="6"/>
  <c r="D31" i="6"/>
  <c r="F30" i="6"/>
  <c r="F29" i="6"/>
  <c r="F28" i="6"/>
  <c r="F27" i="6"/>
  <c r="F26" i="6"/>
  <c r="F25" i="6"/>
  <c r="F24" i="6"/>
  <c r="F23" i="6"/>
  <c r="H42" i="8"/>
  <c r="G42" i="8"/>
  <c r="E42" i="8"/>
  <c r="D42" i="8"/>
  <c r="F41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16" i="8"/>
  <c r="F15" i="8"/>
  <c r="F17" i="8"/>
  <c r="D17" i="8"/>
  <c r="E17" i="8"/>
  <c r="H48" i="2"/>
  <c r="G48" i="2"/>
  <c r="E48" i="2"/>
  <c r="D48" i="2"/>
  <c r="F47" i="2"/>
  <c r="F46" i="2"/>
  <c r="F45" i="2"/>
  <c r="F44" i="2"/>
  <c r="F43" i="2"/>
  <c r="F42" i="2"/>
  <c r="F41" i="2"/>
  <c r="F40" i="2"/>
  <c r="H48" i="9"/>
  <c r="G48" i="9"/>
  <c r="E48" i="9"/>
  <c r="D48" i="9"/>
  <c r="F47" i="9"/>
  <c r="F46" i="9"/>
  <c r="F45" i="9"/>
  <c r="F44" i="9"/>
  <c r="F43" i="9"/>
  <c r="F42" i="9"/>
  <c r="F41" i="9"/>
  <c r="F40" i="9"/>
  <c r="H33" i="9"/>
  <c r="G33" i="9"/>
  <c r="E33" i="9"/>
  <c r="D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06" i="6" l="1"/>
  <c r="F56" i="6"/>
  <c r="F81" i="6"/>
  <c r="F31" i="6"/>
  <c r="F42" i="8"/>
  <c r="F48" i="2"/>
  <c r="F48" i="9"/>
  <c r="F33" i="9"/>
  <c r="H125" i="5"/>
  <c r="G125" i="5"/>
  <c r="E125" i="5"/>
  <c r="D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H101" i="5"/>
  <c r="G101" i="5"/>
  <c r="E101" i="5"/>
  <c r="D101" i="5"/>
  <c r="F96" i="5"/>
  <c r="F92" i="5"/>
  <c r="F89" i="5"/>
  <c r="F88" i="5"/>
  <c r="F86" i="5"/>
  <c r="F85" i="5"/>
  <c r="F82" i="5"/>
  <c r="H77" i="5"/>
  <c r="G77" i="5"/>
  <c r="E77" i="5"/>
  <c r="D77" i="5"/>
  <c r="F76" i="5"/>
  <c r="F74" i="5"/>
  <c r="F72" i="5"/>
  <c r="F71" i="5"/>
  <c r="F70" i="5"/>
  <c r="F69" i="5"/>
  <c r="F68" i="5"/>
  <c r="F67" i="5"/>
  <c r="F66" i="5"/>
  <c r="F63" i="5"/>
  <c r="F62" i="5"/>
  <c r="F60" i="5"/>
  <c r="F59" i="5"/>
  <c r="F58" i="5"/>
  <c r="H47" i="4"/>
  <c r="G47" i="4"/>
  <c r="E47" i="4"/>
  <c r="E28" i="5"/>
  <c r="E18" i="5"/>
  <c r="H53" i="5"/>
  <c r="G53" i="5"/>
  <c r="E53" i="5"/>
  <c r="D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125" i="5" l="1"/>
  <c r="F101" i="5"/>
  <c r="F77" i="5"/>
  <c r="F53" i="5"/>
  <c r="F40" i="4"/>
  <c r="F41" i="4"/>
  <c r="F42" i="4"/>
  <c r="F43" i="4"/>
  <c r="F44" i="4"/>
  <c r="F45" i="4"/>
  <c r="F46" i="4"/>
  <c r="F39" i="4"/>
  <c r="D47" i="4"/>
  <c r="F47" i="4" s="1"/>
  <c r="H33" i="4"/>
  <c r="G33" i="4"/>
  <c r="H33" i="2"/>
  <c r="G33" i="2"/>
  <c r="E33" i="4"/>
  <c r="D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33" i="4" l="1"/>
  <c r="D50" i="3"/>
  <c r="D35" i="3"/>
  <c r="F15" i="2" l="1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14" i="2"/>
  <c r="E33" i="2"/>
  <c r="D33" i="2"/>
  <c r="F33" i="2" l="1"/>
</calcChain>
</file>

<file path=xl/sharedStrings.xml><?xml version="1.0" encoding="utf-8"?>
<sst xmlns="http://schemas.openxmlformats.org/spreadsheetml/2006/main" count="532" uniqueCount="103">
  <si>
    <t>Paikallismuseoiden toiminta 2005</t>
  </si>
  <si>
    <t>Kunta</t>
  </si>
  <si>
    <t>Maakunta</t>
  </si>
  <si>
    <t>Omistusmuoto</t>
  </si>
  <si>
    <t>Palkat ja palkkiot</t>
  </si>
  <si>
    <t>Kiinteistömenot</t>
  </si>
  <si>
    <t>Muut menot</t>
  </si>
  <si>
    <t>Menot yhteensä</t>
  </si>
  <si>
    <t>Kunnan avustus</t>
  </si>
  <si>
    <t>Valtionavustukset</t>
  </si>
  <si>
    <t>Muut avustukset</t>
  </si>
  <si>
    <t>Pääsymaksutulot</t>
  </si>
  <si>
    <t>Muut tulot</t>
  </si>
  <si>
    <t>Tulot yhteensä</t>
  </si>
  <si>
    <t>Palkatut työntekijät</t>
  </si>
  <si>
    <t>Vaihtuvat näyttelyt: oma tuotanto</t>
  </si>
  <si>
    <t>Vaihtuvat näyttelyt: muiden tuottamat näyttelyt</t>
  </si>
  <si>
    <t>Yhdistys</t>
  </si>
  <si>
    <t>Säätiö</t>
  </si>
  <si>
    <t>Muu</t>
  </si>
  <si>
    <t>Valtio</t>
  </si>
  <si>
    <t>Yksityishenkilö</t>
  </si>
  <si>
    <t>Seurakunta</t>
  </si>
  <si>
    <t>Yritys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</si>
  <si>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</si>
  <si>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</si>
  <si>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</si>
  <si>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</si>
  <si>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</si>
  <si>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</si>
  <si>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</si>
  <si>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n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</si>
  <si>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</si>
  <si>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</si>
  <si>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</si>
  <si>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</si>
  <si>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</si>
  <si>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</si>
  <si>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</si>
  <si>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</si>
  <si>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</si>
  <si>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</si>
  <si>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</si>
  <si>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Yhteensä</t>
  </si>
  <si>
    <t>Lisenssi:</t>
  </si>
  <si>
    <t>Creative Commons Nimeä 4.0 Kansainvälinen (CC BY 4.0)</t>
  </si>
  <si>
    <t>Lisenssin url:</t>
  </si>
  <si>
    <t>https://creativecommons.org/licenses/by/4.0/deed.fi</t>
  </si>
  <si>
    <t xml:space="preserve">Lähde: </t>
  </si>
  <si>
    <t>Päivitetty:</t>
  </si>
  <si>
    <t>Paikallismuseokysely 2005, Museovirasto</t>
  </si>
  <si>
    <t>Itä-Uusimaa*</t>
  </si>
  <si>
    <t>*</t>
  </si>
  <si>
    <t>Itä-Uudenmaan kunnat liitettiin Uudenmaan maakuntaan vuoden 2011 alussa.</t>
  </si>
  <si>
    <t>Keskiarvo</t>
  </si>
  <si>
    <t>Vaihteluväli</t>
  </si>
  <si>
    <t>Pienin</t>
  </si>
  <si>
    <t>Suurin</t>
  </si>
  <si>
    <t>Museokäynnit</t>
  </si>
  <si>
    <t>Vastaajia</t>
  </si>
  <si>
    <t>lkm</t>
  </si>
  <si>
    <t>HENKILÖSTÖ MAAKUNNITTAIN</t>
  </si>
  <si>
    <t>MUSEOKÄYNNIT MAAKUNNITTAIN</t>
  </si>
  <si>
    <t>VASTAAJAT MAAKUNNITTAIN</t>
  </si>
  <si>
    <t>PAIKALLISMUSEOT 2005, kyselyyn vastanneet</t>
  </si>
  <si>
    <t>VASTAAJAT OMISTUSMUODON MUKAAN</t>
  </si>
  <si>
    <t>HENKILÖSTÖ OMISTUSMUODON MUKAAN</t>
  </si>
  <si>
    <t>keskiarvo</t>
  </si>
  <si>
    <t>KOKOELMAT MAAKUNNITTAIN</t>
  </si>
  <si>
    <t>KOKOELMIEN LAAJUUS</t>
  </si>
  <si>
    <t>Aineistotyyppi</t>
  </si>
  <si>
    <t>Luonnontieteelliset kokoelmat</t>
  </si>
  <si>
    <t>Valokuvakokoelmat</t>
  </si>
  <si>
    <t>Esinekokoelmat</t>
  </si>
  <si>
    <t>Taideteoskokoelmat</t>
  </si>
  <si>
    <t>lukumäärä</t>
  </si>
  <si>
    <t>KOKOELMIEN LUETTELOINTI PAPERILLE</t>
  </si>
  <si>
    <t>n =</t>
  </si>
  <si>
    <t>vastauksen antaneiden lukumäärä</t>
  </si>
  <si>
    <t>Luonnontieteellisten näytteiden lukumäärä</t>
  </si>
  <si>
    <t>Avoinnaolopäivien lukumäärä</t>
  </si>
  <si>
    <t>AVOINNAOLO OMISTUSMUODON MUKAAN</t>
  </si>
  <si>
    <t>AVOINNAOLO MAAKUNNITTAIN</t>
  </si>
  <si>
    <t>MUSEOKÄYNNIT OMISTUSMUODON MUKAAN</t>
  </si>
  <si>
    <t>VAIHTUVAT NÄYTTELYT</t>
  </si>
  <si>
    <t>pienin</t>
  </si>
  <si>
    <t>suurin</t>
  </si>
  <si>
    <t>VAIHTUVAT NÄYTTELYT MAAKUNNITTAIN</t>
  </si>
  <si>
    <t>Itse tuotettujen näyttelyiden lkm</t>
  </si>
  <si>
    <t>Kaikki menot yhteensä</t>
  </si>
  <si>
    <t>YHTEENLASKETUT MENOT OMISTUSMUODON MUKAAN</t>
  </si>
  <si>
    <t>YHTEENLASKETUT TULOT OMISTUSMUODON MUKAAN</t>
  </si>
  <si>
    <t>Kaikki tulot yhteensä</t>
  </si>
  <si>
    <t>MENOJEN JAKAUTUMINEN</t>
  </si>
  <si>
    <t>€</t>
  </si>
  <si>
    <t>TULOJEN JAKAUTUMINEN</t>
  </si>
  <si>
    <t>MUSEOIDEN MENOT MAAKUNNITTAIN</t>
  </si>
  <si>
    <t>MUSEOIDEN TULOT MAAKUNNITTAIN</t>
  </si>
  <si>
    <t>Luetteloitujen objektien lukumäärä</t>
  </si>
  <si>
    <t>Objektien lukumäärä</t>
  </si>
  <si>
    <t>Valokuvakokoelmien laajuus, objektia</t>
  </si>
  <si>
    <t>Taideteoskokoelmien laajuus, objektia</t>
  </si>
  <si>
    <t>Esinekokoelmien laajuus, objektia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</si>
</sst>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Protection="1"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1" fontId="6" fillId="0" borderId="0" xfId="0" applyNumberFormat="1" applyFont="1" applyFill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Protection="1"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3" fontId="3" fillId="0" borderId="0" xfId="0" applyNumberFormat="1" applyFont="1" applyFill="1" applyProtection="1">
      <protection locked="0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3" fontId="3" fillId="0" borderId="1" xfId="0" applyNumberFormat="1" applyFont="1" applyFill="1" applyBorder="1" applyProtection="1">
      <protection locked="0"/>
    </xf>
    <xf numFmtId="3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</xf>
    <xf numFmtId="3" fontId="3" fillId="0" borderId="0" xfId="0" applyNumberFormat="1" applyFont="1" applyFill="1" applyProtection="1"/>
    <xf numFmtId="3" fontId="6" fillId="0" borderId="2" xfId="0" applyNumberFormat="1" applyFont="1" applyFill="1" applyBorder="1" applyProtection="1"/>
    <xf numFmtId="3" fontId="3" fillId="0" borderId="1" xfId="0" applyNumberFormat="1" applyFont="1" applyFill="1" applyBorder="1" applyProtection="1"/>
    <xf numFmtId="3" fontId="6" fillId="0" borderId="0" xfId="0" applyNumberFormat="1" applyFont="1" applyFill="1" applyAlignment="1" applyProtection="1">
      <alignment horizontal="center"/>
    </xf>
    <xf numFmtId="3" fontId="6" fillId="0" borderId="0" xfId="0" applyNumberFormat="1" applyFont="1" applyFill="1" applyProtection="1"/>
    <xf numFmtId="1" fontId="3" fillId="0" borderId="0" xfId="0" applyNumberFormat="1" applyFont="1" applyFill="1" applyProtection="1"/>
    <xf numFmtId="1" fontId="3" fillId="0" borderId="1" xfId="0" applyNumberFormat="1" applyFont="1" applyFill="1" applyBorder="1" applyProtection="1"/>
    <xf numFmtId="0" fontId="6" fillId="0" borderId="0" xfId="0" applyFont="1" applyFill="1" applyProtection="1"/>
    <xf numFmtId="1" fontId="6" fillId="0" borderId="0" xfId="0" applyNumberFormat="1" applyFont="1" applyFill="1" applyProtection="1"/>
    <xf numFmtId="0" fontId="6" fillId="0" borderId="2" xfId="0" applyFont="1" applyFill="1" applyBorder="1" applyAlignment="1" applyProtection="1">
      <alignment horizontal="center"/>
    </xf>
    <xf numFmtId="0" fontId="6" fillId="0" borderId="2" xfId="0" applyFont="1" applyFill="1" applyBorder="1" applyProtection="1"/>
    <xf numFmtId="1" fontId="6" fillId="0" borderId="2" xfId="0" applyNumberFormat="1" applyFont="1" applyFill="1" applyBorder="1" applyProtection="1"/>
  </cellXfs>
  <cellStyles count="2">
    <cellStyle name="Normaali" xfId="0" builtinId="0"/>
    <cellStyle name="Normaali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/>
  </sheetViews>
  <sheetFormatPr defaultRowHeight="15" x14ac:dyDescent="0.25"/>
  <cols>
    <col min="1" max="1" width="10.140625" customWidth="1"/>
    <col min="3" max="3" width="15.42578125" customWidth="1"/>
    <col min="4" max="4" width="7.28515625" customWidth="1"/>
  </cols>
  <sheetData>
    <row r="1" spans="1:6" ht="20.25" x14ac:dyDescent="0.3">
      <c r="A1" s="4" t="s">
        <v>0</v>
      </c>
      <c r="B1" s="6"/>
    </row>
    <row r="2" spans="1:6" x14ac:dyDescent="0.25">
      <c r="A2" s="5" t="s">
        <v>44</v>
      </c>
      <c r="B2" s="2" t="s">
        <v>45</v>
      </c>
    </row>
    <row r="3" spans="1:6" x14ac:dyDescent="0.25">
      <c r="A3" s="5" t="s">
        <v>46</v>
      </c>
      <c r="B3" s="2" t="s">
        <v>47</v>
      </c>
    </row>
    <row r="4" spans="1:6" x14ac:dyDescent="0.25">
      <c r="A4" s="5" t="s">
        <v>48</v>
      </c>
      <c r="B4" s="2" t="s">
        <v>50</v>
      </c>
    </row>
    <row r="5" spans="1:6" x14ac:dyDescent="0.25">
      <c r="A5" s="5" t="s">
        <v>49</v>
      </c>
      <c r="B5" s="3">
        <v>42795</v>
      </c>
    </row>
    <row r="6" spans="1:6" x14ac:dyDescent="0.25">
      <c r="A6" s="5"/>
      <c r="B6" s="3"/>
    </row>
    <row r="7" spans="1:6" x14ac:dyDescent="0.25">
      <c r="A7" s="5"/>
      <c r="B7" s="3"/>
      <c r="E7" s="11"/>
      <c r="F7" s="8"/>
    </row>
    <row r="8" spans="1:6" x14ac:dyDescent="0.25">
      <c r="A8" s="5"/>
      <c r="B8" s="3"/>
      <c r="D8" s="11" t="s">
        <v>52</v>
      </c>
      <c r="E8" s="8" t="s">
        <v>53</v>
      </c>
    </row>
    <row r="11" spans="1:6" x14ac:dyDescent="0.25">
      <c r="C11" s="23" t="s">
        <v>64</v>
      </c>
    </row>
    <row r="12" spans="1:6" x14ac:dyDescent="0.25">
      <c r="C12" s="5"/>
    </row>
    <row r="13" spans="1:6" x14ac:dyDescent="0.25">
      <c r="C13" s="8" t="s">
        <v>63</v>
      </c>
      <c r="F13" s="7"/>
    </row>
    <row r="14" spans="1:6" x14ac:dyDescent="0.25">
      <c r="C14" s="7"/>
      <c r="D14" s="7"/>
      <c r="E14" s="7"/>
      <c r="F14" s="8"/>
    </row>
    <row r="15" spans="1:6" x14ac:dyDescent="0.25">
      <c r="C15" s="8" t="s">
        <v>2</v>
      </c>
      <c r="D15" s="9" t="s">
        <v>59</v>
      </c>
      <c r="E15" s="8"/>
      <c r="F15" s="5"/>
    </row>
    <row r="16" spans="1:6" x14ac:dyDescent="0.25">
      <c r="C16" s="5" t="s">
        <v>24</v>
      </c>
      <c r="D16" s="10">
        <v>53</v>
      </c>
      <c r="E16" s="5"/>
      <c r="F16" s="5"/>
    </row>
    <row r="17" spans="3:6" x14ac:dyDescent="0.25">
      <c r="C17" s="5" t="s">
        <v>51</v>
      </c>
      <c r="D17" s="10">
        <v>31</v>
      </c>
      <c r="E17" s="5"/>
      <c r="F17" s="5"/>
    </row>
    <row r="18" spans="3:6" x14ac:dyDescent="0.25">
      <c r="C18" s="5" t="s">
        <v>25</v>
      </c>
      <c r="D18" s="10">
        <v>64</v>
      </c>
      <c r="E18" s="5"/>
      <c r="F18" s="5"/>
    </row>
    <row r="19" spans="3:6" x14ac:dyDescent="0.25">
      <c r="C19" s="5" t="s">
        <v>26</v>
      </c>
      <c r="D19" s="10">
        <v>29</v>
      </c>
      <c r="E19" s="5"/>
      <c r="F19" s="5"/>
    </row>
    <row r="20" spans="3:6" x14ac:dyDescent="0.25">
      <c r="C20" s="5" t="s">
        <v>27</v>
      </c>
      <c r="D20" s="10">
        <v>22</v>
      </c>
      <c r="E20" s="5"/>
      <c r="F20" s="5"/>
    </row>
    <row r="21" spans="3:6" x14ac:dyDescent="0.25">
      <c r="C21" s="5" t="s">
        <v>28</v>
      </c>
      <c r="D21" s="10">
        <v>62</v>
      </c>
      <c r="E21" s="5"/>
      <c r="F21" s="5"/>
    </row>
    <row r="22" spans="3:6" x14ac:dyDescent="0.25">
      <c r="C22" s="5" t="s">
        <v>29</v>
      </c>
      <c r="D22" s="10">
        <v>16</v>
      </c>
      <c r="E22" s="5"/>
      <c r="F22" s="5"/>
    </row>
    <row r="23" spans="3:6" x14ac:dyDescent="0.25">
      <c r="C23" s="5" t="s">
        <v>30</v>
      </c>
      <c r="D23" s="10">
        <v>19</v>
      </c>
      <c r="E23" s="5"/>
      <c r="F23" s="5"/>
    </row>
    <row r="24" spans="3:6" x14ac:dyDescent="0.25">
      <c r="C24" s="5" t="s">
        <v>32</v>
      </c>
      <c r="D24" s="10">
        <v>23</v>
      </c>
      <c r="E24" s="5"/>
      <c r="F24" s="5"/>
    </row>
    <row r="25" spans="3:6" x14ac:dyDescent="0.25">
      <c r="C25" s="5" t="s">
        <v>33</v>
      </c>
      <c r="D25" s="10">
        <v>30</v>
      </c>
      <c r="E25" s="5"/>
      <c r="F25" s="5"/>
    </row>
    <row r="26" spans="3:6" x14ac:dyDescent="0.25">
      <c r="C26" s="5" t="s">
        <v>34</v>
      </c>
      <c r="D26" s="10">
        <v>41</v>
      </c>
      <c r="E26" s="5"/>
      <c r="F26" s="5"/>
    </row>
    <row r="27" spans="3:6" x14ac:dyDescent="0.25">
      <c r="C27" s="5" t="s">
        <v>35</v>
      </c>
      <c r="D27" s="10">
        <v>20</v>
      </c>
      <c r="E27" s="5"/>
      <c r="F27" s="5"/>
    </row>
    <row r="28" spans="3:6" x14ac:dyDescent="0.25">
      <c r="C28" s="5" t="s">
        <v>36</v>
      </c>
      <c r="D28" s="10">
        <v>43</v>
      </c>
      <c r="E28" s="5"/>
      <c r="F28" s="5"/>
    </row>
    <row r="29" spans="3:6" x14ac:dyDescent="0.25">
      <c r="C29" s="5" t="s">
        <v>37</v>
      </c>
      <c r="D29" s="10">
        <v>37</v>
      </c>
      <c r="E29" s="5"/>
      <c r="F29" s="5"/>
    </row>
    <row r="30" spans="3:6" x14ac:dyDescent="0.25">
      <c r="C30" s="5" t="s">
        <v>38</v>
      </c>
      <c r="D30" s="10">
        <v>54</v>
      </c>
      <c r="E30" s="5"/>
      <c r="F30" s="5"/>
    </row>
    <row r="31" spans="3:6" x14ac:dyDescent="0.25">
      <c r="C31" s="5" t="s">
        <v>39</v>
      </c>
      <c r="D31" s="10">
        <v>15</v>
      </c>
      <c r="E31" s="5"/>
      <c r="F31" s="5"/>
    </row>
    <row r="32" spans="3:6" x14ac:dyDescent="0.25">
      <c r="C32" s="5" t="s">
        <v>40</v>
      </c>
      <c r="D32" s="10">
        <v>54</v>
      </c>
      <c r="E32" s="5"/>
      <c r="F32" s="5"/>
    </row>
    <row r="33" spans="3:6" x14ac:dyDescent="0.25">
      <c r="C33" s="5" t="s">
        <v>41</v>
      </c>
      <c r="D33" s="10">
        <v>13</v>
      </c>
      <c r="E33" s="5"/>
      <c r="F33" s="5"/>
    </row>
    <row r="34" spans="3:6" x14ac:dyDescent="0.25">
      <c r="C34" s="5" t="s">
        <v>42</v>
      </c>
      <c r="D34" s="10">
        <v>27</v>
      </c>
      <c r="E34" s="5"/>
      <c r="F34" s="8"/>
    </row>
    <row r="35" spans="3:6" x14ac:dyDescent="0.25">
      <c r="C35" s="11" t="s">
        <v>43</v>
      </c>
      <c r="D35" s="31">
        <f>SUM(D16:D34)</f>
        <v>653</v>
      </c>
      <c r="E35" s="8"/>
      <c r="F35" s="5"/>
    </row>
    <row r="36" spans="3:6" x14ac:dyDescent="0.25">
      <c r="C36" s="5"/>
      <c r="D36" s="5"/>
      <c r="E36" s="5"/>
      <c r="F36" s="5"/>
    </row>
    <row r="37" spans="3:6" x14ac:dyDescent="0.25">
      <c r="C37" s="5"/>
      <c r="D37" s="5"/>
      <c r="E37" s="5"/>
      <c r="F37" s="5"/>
    </row>
    <row r="39" spans="3:6" x14ac:dyDescent="0.25">
      <c r="C39" s="8" t="s">
        <v>65</v>
      </c>
    </row>
    <row r="40" spans="3:6" x14ac:dyDescent="0.25">
      <c r="C40" s="5"/>
    </row>
    <row r="41" spans="3:6" x14ac:dyDescent="0.25">
      <c r="C41" s="8" t="s">
        <v>3</v>
      </c>
      <c r="D41" s="9" t="s">
        <v>60</v>
      </c>
    </row>
    <row r="42" spans="3:6" x14ac:dyDescent="0.25">
      <c r="C42" s="5" t="s">
        <v>20</v>
      </c>
      <c r="D42" s="10">
        <v>17</v>
      </c>
    </row>
    <row r="43" spans="3:6" x14ac:dyDescent="0.25">
      <c r="C43" s="5" t="s">
        <v>1</v>
      </c>
      <c r="D43" s="10">
        <v>181</v>
      </c>
    </row>
    <row r="44" spans="3:6" x14ac:dyDescent="0.25">
      <c r="C44" s="5" t="s">
        <v>22</v>
      </c>
      <c r="D44" s="10">
        <v>21</v>
      </c>
    </row>
    <row r="45" spans="3:6" x14ac:dyDescent="0.25">
      <c r="C45" s="5" t="s">
        <v>17</v>
      </c>
      <c r="D45" s="10">
        <v>341</v>
      </c>
    </row>
    <row r="46" spans="3:6" x14ac:dyDescent="0.25">
      <c r="C46" s="5" t="s">
        <v>18</v>
      </c>
      <c r="D46" s="10">
        <v>44</v>
      </c>
    </row>
    <row r="47" spans="3:6" x14ac:dyDescent="0.25">
      <c r="C47" s="5" t="s">
        <v>23</v>
      </c>
      <c r="D47" s="10">
        <v>24</v>
      </c>
    </row>
    <row r="48" spans="3:6" x14ac:dyDescent="0.25">
      <c r="C48" s="5" t="s">
        <v>21</v>
      </c>
      <c r="D48" s="10">
        <v>14</v>
      </c>
    </row>
    <row r="49" spans="3:4" x14ac:dyDescent="0.25">
      <c r="C49" s="5" t="s">
        <v>19</v>
      </c>
      <c r="D49" s="10">
        <v>10</v>
      </c>
    </row>
    <row r="50" spans="3:4" x14ac:dyDescent="0.25">
      <c r="C50" s="11" t="s">
        <v>43</v>
      </c>
      <c r="D50" s="31">
        <f>SUM(D42:D49)</f>
        <v>652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/>
  </sheetViews>
  <sheetFormatPr defaultRowHeight="15" x14ac:dyDescent="0.25"/>
  <cols>
    <col min="1" max="1" width="11.28515625" customWidth="1"/>
    <col min="3" max="3" width="13.7109375" customWidth="1"/>
    <col min="4" max="4" width="4.7109375" customWidth="1"/>
    <col min="5" max="5" width="13.140625" customWidth="1"/>
  </cols>
  <sheetData>
    <row r="1" spans="1:8" ht="20.25" x14ac:dyDescent="0.3">
      <c r="A1" s="4" t="s">
        <v>0</v>
      </c>
      <c r="B1" s="6"/>
    </row>
    <row r="2" spans="1:8" x14ac:dyDescent="0.25">
      <c r="A2" s="5" t="s">
        <v>44</v>
      </c>
      <c r="B2" s="2" t="s">
        <v>45</v>
      </c>
    </row>
    <row r="3" spans="1:8" x14ac:dyDescent="0.25">
      <c r="A3" s="5" t="s">
        <v>46</v>
      </c>
      <c r="B3" s="2" t="s">
        <v>47</v>
      </c>
    </row>
    <row r="4" spans="1:8" x14ac:dyDescent="0.25">
      <c r="A4" s="5" t="s">
        <v>48</v>
      </c>
      <c r="B4" s="2" t="s">
        <v>50</v>
      </c>
    </row>
    <row r="5" spans="1:8" x14ac:dyDescent="0.25">
      <c r="A5" s="5" t="s">
        <v>49</v>
      </c>
      <c r="B5" s="3">
        <v>42795</v>
      </c>
    </row>
    <row r="7" spans="1:8" x14ac:dyDescent="0.25">
      <c r="D7" s="11" t="s">
        <v>77</v>
      </c>
      <c r="E7" s="8" t="s">
        <v>78</v>
      </c>
    </row>
    <row r="8" spans="1:8" x14ac:dyDescent="0.25">
      <c r="D8" s="11" t="s">
        <v>52</v>
      </c>
      <c r="E8" s="8" t="s">
        <v>53</v>
      </c>
    </row>
    <row r="11" spans="1:8" x14ac:dyDescent="0.25">
      <c r="C11" s="8" t="s">
        <v>93</v>
      </c>
    </row>
    <row r="12" spans="1:8" s="17" customFormat="1" x14ac:dyDescent="0.25">
      <c r="C12"/>
      <c r="D12"/>
      <c r="E12"/>
      <c r="F12"/>
      <c r="G12" s="8" t="s">
        <v>55</v>
      </c>
      <c r="H12" s="8"/>
    </row>
    <row r="13" spans="1:8" s="17" customFormat="1" x14ac:dyDescent="0.2">
      <c r="C13" s="8"/>
      <c r="D13" s="9" t="s">
        <v>31</v>
      </c>
      <c r="E13" s="9" t="s">
        <v>94</v>
      </c>
      <c r="F13" s="8" t="s">
        <v>67</v>
      </c>
      <c r="G13" s="8" t="s">
        <v>56</v>
      </c>
      <c r="H13" s="8" t="s">
        <v>57</v>
      </c>
    </row>
    <row r="14" spans="1:8" x14ac:dyDescent="0.25">
      <c r="C14" s="5" t="s">
        <v>4</v>
      </c>
      <c r="D14" s="26">
        <v>163</v>
      </c>
      <c r="E14" s="27">
        <v>1595063</v>
      </c>
      <c r="F14" s="32">
        <f>E14/D14</f>
        <v>9785.6625766871166</v>
      </c>
      <c r="G14" s="27">
        <v>34</v>
      </c>
      <c r="H14" s="27">
        <v>131000</v>
      </c>
    </row>
    <row r="15" spans="1:8" x14ac:dyDescent="0.25">
      <c r="C15" s="5" t="s">
        <v>5</v>
      </c>
      <c r="D15" s="26">
        <v>184</v>
      </c>
      <c r="E15" s="27">
        <v>826541</v>
      </c>
      <c r="F15" s="32">
        <f t="shared" ref="F15:F16" si="0">E15/D15</f>
        <v>4492.070652173913</v>
      </c>
      <c r="G15" s="27">
        <v>17</v>
      </c>
      <c r="H15" s="27">
        <v>80000</v>
      </c>
    </row>
    <row r="16" spans="1:8" x14ac:dyDescent="0.25">
      <c r="C16" s="5" t="s">
        <v>6</v>
      </c>
      <c r="D16" s="26">
        <v>194</v>
      </c>
      <c r="E16" s="27">
        <v>990320</v>
      </c>
      <c r="F16" s="32">
        <f t="shared" si="0"/>
        <v>5104.7422680412374</v>
      </c>
      <c r="G16" s="27">
        <v>14</v>
      </c>
      <c r="H16" s="27">
        <v>62149</v>
      </c>
    </row>
    <row r="17" spans="3:8" x14ac:dyDescent="0.25">
      <c r="C17" s="24" t="s">
        <v>43</v>
      </c>
      <c r="D17" s="30"/>
      <c r="E17" s="33">
        <f>SUM(E14:E16)</f>
        <v>3411924</v>
      </c>
      <c r="F17" s="33"/>
      <c r="G17" s="33"/>
      <c r="H17" s="33"/>
    </row>
    <row r="20" spans="3:8" x14ac:dyDescent="0.25">
      <c r="C20" s="8" t="s">
        <v>90</v>
      </c>
    </row>
    <row r="21" spans="3:8" x14ac:dyDescent="0.25">
      <c r="C21" s="17"/>
      <c r="D21" s="17"/>
      <c r="E21" s="17"/>
      <c r="F21" s="17"/>
      <c r="G21" s="18" t="s">
        <v>55</v>
      </c>
      <c r="H21" s="18"/>
    </row>
    <row r="22" spans="3:8" ht="22.5" x14ac:dyDescent="0.25">
      <c r="C22" s="18" t="s">
        <v>3</v>
      </c>
      <c r="D22" s="19" t="s">
        <v>31</v>
      </c>
      <c r="E22" s="20" t="s">
        <v>89</v>
      </c>
      <c r="F22" s="18" t="s">
        <v>67</v>
      </c>
      <c r="G22" s="18" t="s">
        <v>56</v>
      </c>
      <c r="H22" s="18" t="s">
        <v>57</v>
      </c>
    </row>
    <row r="23" spans="3:8" x14ac:dyDescent="0.25">
      <c r="C23" s="5" t="s">
        <v>20</v>
      </c>
      <c r="D23" s="26">
        <v>5</v>
      </c>
      <c r="E23" s="27">
        <v>453774</v>
      </c>
      <c r="F23" s="32">
        <f>E23/D23</f>
        <v>90754.8</v>
      </c>
      <c r="G23" s="27">
        <v>15638</v>
      </c>
      <c r="H23" s="27">
        <v>200226</v>
      </c>
    </row>
    <row r="24" spans="3:8" x14ac:dyDescent="0.25">
      <c r="C24" s="5" t="s">
        <v>1</v>
      </c>
      <c r="D24" s="26">
        <v>59</v>
      </c>
      <c r="E24" s="27">
        <v>719129</v>
      </c>
      <c r="F24" s="32">
        <f t="shared" ref="F24:F30" si="1">E24/D24</f>
        <v>12188.627118644068</v>
      </c>
      <c r="G24" s="27">
        <v>117</v>
      </c>
      <c r="H24" s="27">
        <v>132000</v>
      </c>
    </row>
    <row r="25" spans="3:8" x14ac:dyDescent="0.25">
      <c r="C25" s="5" t="s">
        <v>22</v>
      </c>
      <c r="D25" s="26">
        <v>1</v>
      </c>
      <c r="E25" s="27">
        <v>2228</v>
      </c>
      <c r="F25" s="32">
        <f t="shared" si="1"/>
        <v>2228</v>
      </c>
      <c r="G25" s="27">
        <v>2228</v>
      </c>
      <c r="H25" s="27">
        <v>2228</v>
      </c>
    </row>
    <row r="26" spans="3:8" x14ac:dyDescent="0.25">
      <c r="C26" s="5" t="s">
        <v>17</v>
      </c>
      <c r="D26" s="26">
        <v>131</v>
      </c>
      <c r="E26" s="27">
        <v>1504243</v>
      </c>
      <c r="F26" s="32">
        <f t="shared" si="1"/>
        <v>11482.770992366412</v>
      </c>
      <c r="G26" s="27">
        <v>117</v>
      </c>
      <c r="H26" s="27">
        <v>187493</v>
      </c>
    </row>
    <row r="27" spans="3:8" x14ac:dyDescent="0.25">
      <c r="C27" s="5" t="s">
        <v>18</v>
      </c>
      <c r="D27" s="26">
        <v>17</v>
      </c>
      <c r="E27" s="27">
        <v>492924</v>
      </c>
      <c r="F27" s="32">
        <f t="shared" si="1"/>
        <v>28995.529411764706</v>
      </c>
      <c r="G27" s="27">
        <v>1744</v>
      </c>
      <c r="H27" s="27">
        <v>107343</v>
      </c>
    </row>
    <row r="28" spans="3:8" x14ac:dyDescent="0.25">
      <c r="C28" s="5" t="s">
        <v>23</v>
      </c>
      <c r="D28" s="26">
        <v>6</v>
      </c>
      <c r="E28" s="27">
        <v>107421</v>
      </c>
      <c r="F28" s="32">
        <f t="shared" si="1"/>
        <v>17903.5</v>
      </c>
      <c r="G28" s="27">
        <v>320</v>
      </c>
      <c r="H28" s="27">
        <v>61000</v>
      </c>
    </row>
    <row r="29" spans="3:8" x14ac:dyDescent="0.25">
      <c r="C29" s="5" t="s">
        <v>21</v>
      </c>
      <c r="D29" s="26">
        <v>5</v>
      </c>
      <c r="E29" s="27">
        <v>84581</v>
      </c>
      <c r="F29" s="32">
        <f t="shared" si="1"/>
        <v>16916.2</v>
      </c>
      <c r="G29" s="27">
        <v>56</v>
      </c>
      <c r="H29" s="27">
        <v>40000</v>
      </c>
    </row>
    <row r="30" spans="3:8" x14ac:dyDescent="0.25">
      <c r="C30" s="13" t="s">
        <v>19</v>
      </c>
      <c r="D30" s="28">
        <v>2</v>
      </c>
      <c r="E30" s="29">
        <v>2129</v>
      </c>
      <c r="F30" s="34">
        <f t="shared" si="1"/>
        <v>1064.5</v>
      </c>
      <c r="G30" s="29">
        <v>570</v>
      </c>
      <c r="H30" s="29">
        <v>1559</v>
      </c>
    </row>
    <row r="31" spans="3:8" x14ac:dyDescent="0.25">
      <c r="C31" s="11" t="s">
        <v>43</v>
      </c>
      <c r="D31" s="35">
        <f>SUM(D23:D30)</f>
        <v>226</v>
      </c>
      <c r="E31" s="36">
        <f>SUM(E23:E30)</f>
        <v>3366429</v>
      </c>
      <c r="F31" s="36">
        <f>E31/D31</f>
        <v>14895.703539823009</v>
      </c>
      <c r="G31" s="36">
        <f>MIN(G23:G30)</f>
        <v>56</v>
      </c>
      <c r="H31" s="36">
        <f>MAX(H23:H30)</f>
        <v>200226</v>
      </c>
    </row>
    <row r="34" spans="3:8" x14ac:dyDescent="0.25">
      <c r="C34" s="8" t="s">
        <v>96</v>
      </c>
    </row>
    <row r="35" spans="3:8" x14ac:dyDescent="0.25">
      <c r="C35" s="7"/>
      <c r="D35" s="7"/>
      <c r="E35" s="7"/>
      <c r="F35" s="7"/>
      <c r="G35" s="8" t="s">
        <v>55</v>
      </c>
      <c r="H35" s="7"/>
    </row>
    <row r="36" spans="3:8" s="17" customFormat="1" ht="22.5" x14ac:dyDescent="0.25">
      <c r="C36" s="18" t="s">
        <v>2</v>
      </c>
      <c r="D36" s="19" t="s">
        <v>31</v>
      </c>
      <c r="E36" s="20" t="s">
        <v>7</v>
      </c>
      <c r="F36" s="18" t="s">
        <v>54</v>
      </c>
      <c r="G36" s="18" t="s">
        <v>56</v>
      </c>
      <c r="H36" s="18" t="s">
        <v>57</v>
      </c>
    </row>
    <row r="37" spans="3:8" x14ac:dyDescent="0.25">
      <c r="C37" s="5" t="s">
        <v>24</v>
      </c>
      <c r="D37" s="10">
        <v>16</v>
      </c>
      <c r="E37" s="5">
        <v>527806</v>
      </c>
      <c r="F37" s="37">
        <f>E37/D37</f>
        <v>32987.875</v>
      </c>
      <c r="G37" s="5">
        <v>542</v>
      </c>
      <c r="H37" s="5">
        <v>200226</v>
      </c>
    </row>
    <row r="38" spans="3:8" x14ac:dyDescent="0.25">
      <c r="C38" s="5" t="s">
        <v>51</v>
      </c>
      <c r="D38" s="10">
        <v>9</v>
      </c>
      <c r="E38" s="5">
        <v>200704</v>
      </c>
      <c r="F38" s="37">
        <f t="shared" ref="F38:F56" si="2">E38/D38</f>
        <v>22300.444444444445</v>
      </c>
      <c r="G38" s="5">
        <v>570</v>
      </c>
      <c r="H38" s="5">
        <v>135000</v>
      </c>
    </row>
    <row r="39" spans="3:8" x14ac:dyDescent="0.25">
      <c r="C39" s="5" t="s">
        <v>25</v>
      </c>
      <c r="D39" s="10">
        <v>16</v>
      </c>
      <c r="E39" s="5">
        <v>153850</v>
      </c>
      <c r="F39" s="37">
        <f t="shared" si="2"/>
        <v>9615.625</v>
      </c>
      <c r="G39" s="5">
        <v>117</v>
      </c>
      <c r="H39" s="5">
        <v>468000</v>
      </c>
    </row>
    <row r="40" spans="3:8" x14ac:dyDescent="0.25">
      <c r="C40" s="5" t="s">
        <v>26</v>
      </c>
      <c r="D40" s="10">
        <v>13</v>
      </c>
      <c r="E40" s="5">
        <v>149529</v>
      </c>
      <c r="F40" s="37">
        <f t="shared" si="2"/>
        <v>11502.23076923077</v>
      </c>
      <c r="G40" s="5">
        <v>502</v>
      </c>
      <c r="H40" s="5">
        <v>80222</v>
      </c>
    </row>
    <row r="41" spans="3:8" x14ac:dyDescent="0.25">
      <c r="C41" s="5" t="s">
        <v>27</v>
      </c>
      <c r="D41" s="10">
        <v>12</v>
      </c>
      <c r="E41" s="5">
        <v>225420</v>
      </c>
      <c r="F41" s="37">
        <f t="shared" si="2"/>
        <v>18785</v>
      </c>
      <c r="G41" s="5">
        <v>300</v>
      </c>
      <c r="H41" s="5">
        <v>97261</v>
      </c>
    </row>
    <row r="42" spans="3:8" x14ac:dyDescent="0.25">
      <c r="C42" s="5" t="s">
        <v>28</v>
      </c>
      <c r="D42" s="10">
        <v>14</v>
      </c>
      <c r="E42" s="5">
        <v>100563</v>
      </c>
      <c r="F42" s="37">
        <f t="shared" si="2"/>
        <v>7183.0714285714284</v>
      </c>
      <c r="G42" s="5">
        <v>400</v>
      </c>
      <c r="H42" s="5">
        <v>19938</v>
      </c>
    </row>
    <row r="43" spans="3:8" x14ac:dyDescent="0.25">
      <c r="C43" s="5" t="s">
        <v>29</v>
      </c>
      <c r="D43" s="10">
        <v>6</v>
      </c>
      <c r="E43" s="5">
        <v>36230</v>
      </c>
      <c r="F43" s="37">
        <f t="shared" si="2"/>
        <v>6038.333333333333</v>
      </c>
      <c r="G43" s="5">
        <v>1190</v>
      </c>
      <c r="H43" s="5">
        <v>16893</v>
      </c>
    </row>
    <row r="44" spans="3:8" x14ac:dyDescent="0.25">
      <c r="C44" s="5" t="s">
        <v>30</v>
      </c>
      <c r="D44" s="10">
        <v>6</v>
      </c>
      <c r="E44" s="5">
        <v>75450</v>
      </c>
      <c r="F44" s="37">
        <f t="shared" si="2"/>
        <v>12575</v>
      </c>
      <c r="G44" s="5">
        <v>1744</v>
      </c>
      <c r="H44" s="5">
        <v>43900</v>
      </c>
    </row>
    <row r="45" spans="3:8" x14ac:dyDescent="0.25">
      <c r="C45" s="5" t="s">
        <v>32</v>
      </c>
      <c r="D45" s="10">
        <v>8</v>
      </c>
      <c r="E45" s="5">
        <v>47432</v>
      </c>
      <c r="F45" s="37">
        <f t="shared" si="2"/>
        <v>5929</v>
      </c>
      <c r="G45" s="5">
        <v>117</v>
      </c>
      <c r="H45" s="5">
        <v>19614</v>
      </c>
    </row>
    <row r="46" spans="3:8" x14ac:dyDescent="0.25">
      <c r="C46" s="5" t="s">
        <v>33</v>
      </c>
      <c r="D46" s="10">
        <v>11</v>
      </c>
      <c r="E46" s="5">
        <v>130074</v>
      </c>
      <c r="F46" s="37">
        <f t="shared" si="2"/>
        <v>11824.90909090909</v>
      </c>
      <c r="G46" s="5">
        <v>56</v>
      </c>
      <c r="H46" s="5">
        <v>48664</v>
      </c>
    </row>
    <row r="47" spans="3:8" x14ac:dyDescent="0.25">
      <c r="C47" s="5" t="s">
        <v>34</v>
      </c>
      <c r="D47" s="10">
        <v>14</v>
      </c>
      <c r="E47" s="5">
        <v>138814</v>
      </c>
      <c r="F47" s="37">
        <f t="shared" si="2"/>
        <v>9915.2857142857138</v>
      </c>
      <c r="G47" s="5">
        <v>476</v>
      </c>
      <c r="H47" s="5">
        <v>31114</v>
      </c>
    </row>
    <row r="48" spans="3:8" x14ac:dyDescent="0.25">
      <c r="C48" s="5" t="s">
        <v>35</v>
      </c>
      <c r="D48" s="10">
        <v>9</v>
      </c>
      <c r="E48" s="5">
        <v>77645</v>
      </c>
      <c r="F48" s="37">
        <f t="shared" si="2"/>
        <v>8627.2222222222226</v>
      </c>
      <c r="G48" s="5">
        <v>675</v>
      </c>
      <c r="H48" s="5">
        <v>33260</v>
      </c>
    </row>
    <row r="49" spans="3:8" x14ac:dyDescent="0.25">
      <c r="C49" s="5" t="s">
        <v>36</v>
      </c>
      <c r="D49" s="10">
        <v>20</v>
      </c>
      <c r="E49" s="5">
        <v>235915</v>
      </c>
      <c r="F49" s="37">
        <f t="shared" si="2"/>
        <v>11795.75</v>
      </c>
      <c r="G49" s="5">
        <v>154</v>
      </c>
      <c r="H49" s="5">
        <v>65874</v>
      </c>
    </row>
    <row r="50" spans="3:8" x14ac:dyDescent="0.25">
      <c r="C50" s="5" t="s">
        <v>37</v>
      </c>
      <c r="D50" s="10">
        <v>16</v>
      </c>
      <c r="E50" s="5">
        <v>333839</v>
      </c>
      <c r="F50" s="37">
        <f t="shared" si="2"/>
        <v>20864.9375</v>
      </c>
      <c r="G50" s="5">
        <v>387</v>
      </c>
      <c r="H50" s="5">
        <v>187493</v>
      </c>
    </row>
    <row r="51" spans="3:8" x14ac:dyDescent="0.25">
      <c r="C51" s="5" t="s">
        <v>38</v>
      </c>
      <c r="D51" s="10">
        <v>19</v>
      </c>
      <c r="E51" s="5">
        <v>404407</v>
      </c>
      <c r="F51" s="37">
        <f t="shared" si="2"/>
        <v>21284.57894736842</v>
      </c>
      <c r="G51" s="5">
        <v>551</v>
      </c>
      <c r="H51" s="5">
        <v>107343</v>
      </c>
    </row>
    <row r="52" spans="3:8" x14ac:dyDescent="0.25">
      <c r="C52" s="5" t="s">
        <v>39</v>
      </c>
      <c r="D52" s="10">
        <v>5</v>
      </c>
      <c r="E52" s="5">
        <v>18953</v>
      </c>
      <c r="F52" s="37">
        <f t="shared" si="2"/>
        <v>3790.6</v>
      </c>
      <c r="G52" s="5">
        <v>320</v>
      </c>
      <c r="H52" s="5">
        <v>13092</v>
      </c>
    </row>
    <row r="53" spans="3:8" x14ac:dyDescent="0.25">
      <c r="C53" s="5" t="s">
        <v>40</v>
      </c>
      <c r="D53" s="10">
        <v>17</v>
      </c>
      <c r="E53" s="5">
        <v>321173</v>
      </c>
      <c r="F53" s="37">
        <f t="shared" si="2"/>
        <v>18892.529411764706</v>
      </c>
      <c r="G53" s="5">
        <v>124</v>
      </c>
      <c r="H53" s="5">
        <v>132000</v>
      </c>
    </row>
    <row r="54" spans="3:8" x14ac:dyDescent="0.25">
      <c r="C54" s="5" t="s">
        <v>41</v>
      </c>
      <c r="D54" s="10">
        <v>3</v>
      </c>
      <c r="E54" s="5">
        <v>31967</v>
      </c>
      <c r="F54" s="37">
        <f t="shared" si="2"/>
        <v>10655.666666666666</v>
      </c>
      <c r="G54" s="5">
        <v>2391</v>
      </c>
      <c r="H54" s="5">
        <v>15638</v>
      </c>
    </row>
    <row r="55" spans="3:8" x14ac:dyDescent="0.25">
      <c r="C55" s="13" t="s">
        <v>42</v>
      </c>
      <c r="D55" s="14">
        <v>12</v>
      </c>
      <c r="E55" s="13">
        <v>156658</v>
      </c>
      <c r="F55" s="38">
        <f t="shared" si="2"/>
        <v>13054.833333333334</v>
      </c>
      <c r="G55" s="13">
        <v>124</v>
      </c>
      <c r="H55" s="13">
        <v>51204</v>
      </c>
    </row>
    <row r="56" spans="3:8" x14ac:dyDescent="0.25">
      <c r="C56" s="11" t="s">
        <v>43</v>
      </c>
      <c r="D56" s="31">
        <f>SUM(D37:D55)</f>
        <v>226</v>
      </c>
      <c r="E56" s="39">
        <f>SUM(E37:E55)</f>
        <v>3366429</v>
      </c>
      <c r="F56" s="40">
        <f t="shared" si="2"/>
        <v>14895.703539823009</v>
      </c>
      <c r="G56" s="39">
        <f>MIN(G37:G55)</f>
        <v>56</v>
      </c>
      <c r="H56" s="39">
        <f>MAX(H37:H55)</f>
        <v>468000</v>
      </c>
    </row>
    <row r="59" spans="3:8" x14ac:dyDescent="0.25">
      <c r="C59" s="8" t="s">
        <v>95</v>
      </c>
    </row>
    <row r="60" spans="3:8" s="17" customFormat="1" x14ac:dyDescent="0.25">
      <c r="C60"/>
      <c r="D60"/>
      <c r="E60"/>
      <c r="F60"/>
      <c r="G60" s="8" t="s">
        <v>55</v>
      </c>
      <c r="H60" s="8"/>
    </row>
    <row r="61" spans="3:8" s="17" customFormat="1" x14ac:dyDescent="0.2">
      <c r="C61" s="8"/>
      <c r="D61" s="9" t="s">
        <v>31</v>
      </c>
      <c r="E61" s="9" t="s">
        <v>94</v>
      </c>
      <c r="F61" s="8" t="s">
        <v>67</v>
      </c>
      <c r="G61" s="8" t="s">
        <v>56</v>
      </c>
      <c r="H61" s="8" t="s">
        <v>57</v>
      </c>
    </row>
    <row r="62" spans="3:8" x14ac:dyDescent="0.25">
      <c r="C62" s="5" t="s">
        <v>8</v>
      </c>
      <c r="D62" s="26">
        <v>98</v>
      </c>
      <c r="E62" s="27">
        <v>277937</v>
      </c>
      <c r="F62" s="32">
        <f>E62/D62</f>
        <v>2836.091836734694</v>
      </c>
      <c r="G62" s="27">
        <v>46</v>
      </c>
      <c r="H62" s="27">
        <v>25000</v>
      </c>
    </row>
    <row r="63" spans="3:8" x14ac:dyDescent="0.25">
      <c r="C63" s="5" t="s">
        <v>9</v>
      </c>
      <c r="D63" s="26">
        <v>63</v>
      </c>
      <c r="E63" s="27">
        <v>171545</v>
      </c>
      <c r="F63" s="32">
        <f t="shared" ref="F63:F65" si="3">E63/D63</f>
        <v>2722.936507936508</v>
      </c>
      <c r="G63" s="27">
        <v>700</v>
      </c>
      <c r="H63" s="27">
        <v>10000</v>
      </c>
    </row>
    <row r="64" spans="3:8" x14ac:dyDescent="0.25">
      <c r="C64" s="5" t="s">
        <v>10</v>
      </c>
      <c r="D64" s="26">
        <v>72</v>
      </c>
      <c r="E64" s="27">
        <v>853234</v>
      </c>
      <c r="F64" s="32">
        <f t="shared" si="3"/>
        <v>11850.472222222223</v>
      </c>
      <c r="G64" s="27">
        <v>42</v>
      </c>
      <c r="H64" s="27">
        <v>139090</v>
      </c>
    </row>
    <row r="65" spans="3:8" x14ac:dyDescent="0.25">
      <c r="C65" s="5" t="s">
        <v>11</v>
      </c>
      <c r="D65" s="26">
        <v>146</v>
      </c>
      <c r="E65" s="27">
        <v>394808</v>
      </c>
      <c r="F65" s="32">
        <f t="shared" si="3"/>
        <v>2704.1643835616437</v>
      </c>
      <c r="G65" s="27">
        <v>26</v>
      </c>
      <c r="H65" s="27">
        <v>65000</v>
      </c>
    </row>
    <row r="66" spans="3:8" x14ac:dyDescent="0.25">
      <c r="C66" s="5" t="s">
        <v>12</v>
      </c>
      <c r="D66" s="26">
        <v>121</v>
      </c>
      <c r="E66" s="27">
        <v>596999</v>
      </c>
      <c r="F66" s="32">
        <f t="shared" ref="F66" si="4">E66/D66</f>
        <v>4933.8760330578516</v>
      </c>
      <c r="G66" s="27">
        <v>2</v>
      </c>
      <c r="H66" s="27">
        <v>128540</v>
      </c>
    </row>
    <row r="67" spans="3:8" x14ac:dyDescent="0.25">
      <c r="C67" s="24" t="s">
        <v>43</v>
      </c>
      <c r="D67" s="30"/>
      <c r="E67" s="33">
        <f>SUM(E62:E66)</f>
        <v>2294523</v>
      </c>
      <c r="F67" s="33"/>
      <c r="G67" s="33"/>
      <c r="H67" s="33"/>
    </row>
    <row r="70" spans="3:8" x14ac:dyDescent="0.25">
      <c r="C70" s="8" t="s">
        <v>91</v>
      </c>
    </row>
    <row r="71" spans="3:8" x14ac:dyDescent="0.25">
      <c r="C71" s="17"/>
      <c r="D71" s="17"/>
      <c r="E71" s="17"/>
      <c r="F71" s="17"/>
      <c r="G71" s="18" t="s">
        <v>55</v>
      </c>
      <c r="H71" s="18"/>
    </row>
    <row r="72" spans="3:8" ht="22.5" x14ac:dyDescent="0.25">
      <c r="C72" s="18" t="s">
        <v>3</v>
      </c>
      <c r="D72" s="19" t="s">
        <v>31</v>
      </c>
      <c r="E72" s="20" t="s">
        <v>92</v>
      </c>
      <c r="F72" s="18" t="s">
        <v>67</v>
      </c>
      <c r="G72" s="18" t="s">
        <v>56</v>
      </c>
      <c r="H72" s="18" t="s">
        <v>57</v>
      </c>
    </row>
    <row r="73" spans="3:8" x14ac:dyDescent="0.25">
      <c r="C73" s="5" t="s">
        <v>20</v>
      </c>
      <c r="D73" s="26">
        <v>4</v>
      </c>
      <c r="E73" s="27">
        <v>328104</v>
      </c>
      <c r="F73" s="32">
        <f>E73/D73</f>
        <v>82026</v>
      </c>
      <c r="G73" s="27">
        <v>5378</v>
      </c>
      <c r="H73" s="27">
        <v>200226</v>
      </c>
    </row>
    <row r="74" spans="3:8" x14ac:dyDescent="0.25">
      <c r="C74" s="5" t="s">
        <v>1</v>
      </c>
      <c r="D74" s="26">
        <v>37</v>
      </c>
      <c r="E74" s="27">
        <v>207885</v>
      </c>
      <c r="F74" s="32">
        <f t="shared" ref="F74:F80" si="5">E74/D74</f>
        <v>5618.5135135135133</v>
      </c>
      <c r="G74" s="27">
        <v>51</v>
      </c>
      <c r="H74" s="27">
        <v>92642</v>
      </c>
    </row>
    <row r="75" spans="3:8" x14ac:dyDescent="0.25">
      <c r="C75" s="5" t="s">
        <v>22</v>
      </c>
      <c r="D75" s="26">
        <v>0</v>
      </c>
      <c r="E75" s="27"/>
      <c r="F75" s="32"/>
      <c r="G75" s="27"/>
      <c r="H75" s="27"/>
    </row>
    <row r="76" spans="3:8" x14ac:dyDescent="0.25">
      <c r="C76" s="5" t="s">
        <v>17</v>
      </c>
      <c r="D76" s="26">
        <v>134</v>
      </c>
      <c r="E76" s="27">
        <v>1414630</v>
      </c>
      <c r="F76" s="32">
        <f t="shared" si="5"/>
        <v>10556.940298507463</v>
      </c>
      <c r="G76" s="27">
        <v>26</v>
      </c>
      <c r="H76" s="27">
        <v>198012</v>
      </c>
    </row>
    <row r="77" spans="3:8" x14ac:dyDescent="0.25">
      <c r="C77" s="5" t="s">
        <v>18</v>
      </c>
      <c r="D77" s="26">
        <v>16</v>
      </c>
      <c r="E77" s="27">
        <v>409333</v>
      </c>
      <c r="F77" s="32">
        <f t="shared" si="5"/>
        <v>25583.3125</v>
      </c>
      <c r="G77" s="27">
        <v>600</v>
      </c>
      <c r="H77" s="27">
        <v>130970</v>
      </c>
    </row>
    <row r="78" spans="3:8" x14ac:dyDescent="0.25">
      <c r="C78" s="5" t="s">
        <v>23</v>
      </c>
      <c r="D78" s="26">
        <v>5</v>
      </c>
      <c r="E78" s="27">
        <v>98414</v>
      </c>
      <c r="F78" s="32">
        <f t="shared" si="5"/>
        <v>19682.8</v>
      </c>
      <c r="G78" s="27">
        <v>2000</v>
      </c>
      <c r="H78" s="27">
        <v>61000</v>
      </c>
    </row>
    <row r="79" spans="3:8" x14ac:dyDescent="0.25">
      <c r="C79" s="5" t="s">
        <v>21</v>
      </c>
      <c r="D79" s="26">
        <v>2</v>
      </c>
      <c r="E79" s="27">
        <v>6150</v>
      </c>
      <c r="F79" s="32">
        <f t="shared" si="5"/>
        <v>3075</v>
      </c>
      <c r="G79" s="27">
        <v>329</v>
      </c>
      <c r="H79" s="27">
        <v>5821</v>
      </c>
    </row>
    <row r="80" spans="3:8" x14ac:dyDescent="0.25">
      <c r="C80" s="13" t="s">
        <v>19</v>
      </c>
      <c r="D80" s="28">
        <v>2</v>
      </c>
      <c r="E80" s="29">
        <v>1418</v>
      </c>
      <c r="F80" s="34">
        <f t="shared" si="5"/>
        <v>709</v>
      </c>
      <c r="G80" s="29">
        <v>691</v>
      </c>
      <c r="H80" s="29">
        <v>727</v>
      </c>
    </row>
    <row r="81" spans="3:8" x14ac:dyDescent="0.25">
      <c r="C81" s="11" t="s">
        <v>43</v>
      </c>
      <c r="D81" s="35">
        <f>SUM(D73:D80)</f>
        <v>200</v>
      </c>
      <c r="E81" s="36">
        <f>SUM(E73:E80)</f>
        <v>2465934</v>
      </c>
      <c r="F81" s="36">
        <f>E81/D81</f>
        <v>12329.67</v>
      </c>
      <c r="G81" s="36">
        <f>MIN(G73:G80)</f>
        <v>26</v>
      </c>
      <c r="H81" s="36">
        <f>MAX(H73:H80)</f>
        <v>200226</v>
      </c>
    </row>
    <row r="84" spans="3:8" x14ac:dyDescent="0.25">
      <c r="C84" s="8" t="s">
        <v>97</v>
      </c>
    </row>
    <row r="85" spans="3:8" x14ac:dyDescent="0.25">
      <c r="C85" s="7"/>
      <c r="D85" s="7"/>
      <c r="E85" s="7"/>
      <c r="F85" s="7"/>
      <c r="G85" s="8" t="s">
        <v>55</v>
      </c>
      <c r="H85" s="7"/>
    </row>
    <row r="86" spans="3:8" x14ac:dyDescent="0.25">
      <c r="C86" s="18" t="s">
        <v>2</v>
      </c>
      <c r="D86" s="19" t="s">
        <v>31</v>
      </c>
      <c r="E86" s="20" t="s">
        <v>13</v>
      </c>
      <c r="F86" s="18" t="s">
        <v>54</v>
      </c>
      <c r="G86" s="18" t="s">
        <v>56</v>
      </c>
      <c r="H86" s="18" t="s">
        <v>57</v>
      </c>
    </row>
    <row r="87" spans="3:8" x14ac:dyDescent="0.25">
      <c r="C87" s="5" t="s">
        <v>24</v>
      </c>
      <c r="D87" s="10">
        <v>18</v>
      </c>
      <c r="E87" s="5">
        <v>384804</v>
      </c>
      <c r="F87" s="37">
        <f>E87/D87</f>
        <v>21378</v>
      </c>
      <c r="G87" s="5">
        <v>300</v>
      </c>
      <c r="H87" s="5">
        <v>200226</v>
      </c>
    </row>
    <row r="88" spans="3:8" x14ac:dyDescent="0.25">
      <c r="C88" s="5" t="s">
        <v>51</v>
      </c>
      <c r="D88" s="10">
        <v>9</v>
      </c>
      <c r="E88" s="5">
        <v>142710</v>
      </c>
      <c r="F88" s="37">
        <f t="shared" ref="F88:F106" si="6">E88/D88</f>
        <v>15856.666666666666</v>
      </c>
      <c r="G88" s="5">
        <v>113</v>
      </c>
      <c r="H88" s="5">
        <v>77000</v>
      </c>
    </row>
    <row r="89" spans="3:8" x14ac:dyDescent="0.25">
      <c r="C89" s="5" t="s">
        <v>25</v>
      </c>
      <c r="D89" s="10">
        <v>15</v>
      </c>
      <c r="E89" s="5">
        <v>183593</v>
      </c>
      <c r="F89" s="37">
        <f t="shared" si="6"/>
        <v>12239.533333333333</v>
      </c>
      <c r="G89" s="5">
        <v>109</v>
      </c>
      <c r="H89" s="5">
        <v>92642</v>
      </c>
    </row>
    <row r="90" spans="3:8" x14ac:dyDescent="0.25">
      <c r="C90" s="5" t="s">
        <v>26</v>
      </c>
      <c r="D90" s="10">
        <v>9</v>
      </c>
      <c r="E90" s="5">
        <v>130403</v>
      </c>
      <c r="F90" s="37">
        <f t="shared" si="6"/>
        <v>14489.222222222223</v>
      </c>
      <c r="G90" s="5">
        <v>500</v>
      </c>
      <c r="H90" s="5">
        <v>73835</v>
      </c>
    </row>
    <row r="91" spans="3:8" x14ac:dyDescent="0.25">
      <c r="C91" s="5" t="s">
        <v>27</v>
      </c>
      <c r="D91" s="10">
        <v>9</v>
      </c>
      <c r="E91" s="5">
        <v>183601</v>
      </c>
      <c r="F91" s="37">
        <f t="shared" si="6"/>
        <v>20400.111111111109</v>
      </c>
      <c r="G91" s="5">
        <v>696</v>
      </c>
      <c r="H91" s="5">
        <v>93788</v>
      </c>
    </row>
    <row r="92" spans="3:8" x14ac:dyDescent="0.25">
      <c r="C92" s="5" t="s">
        <v>28</v>
      </c>
      <c r="D92" s="10">
        <v>12</v>
      </c>
      <c r="E92" s="5">
        <v>52263</v>
      </c>
      <c r="F92" s="37">
        <f t="shared" si="6"/>
        <v>4355.25</v>
      </c>
      <c r="G92" s="5">
        <v>152</v>
      </c>
      <c r="H92" s="5">
        <v>17732</v>
      </c>
    </row>
    <row r="93" spans="3:8" x14ac:dyDescent="0.25">
      <c r="C93" s="5" t="s">
        <v>29</v>
      </c>
      <c r="D93" s="10">
        <v>4</v>
      </c>
      <c r="E93" s="5">
        <v>27113</v>
      </c>
      <c r="F93" s="37">
        <f t="shared" si="6"/>
        <v>6778.25</v>
      </c>
      <c r="G93" s="5">
        <v>3732</v>
      </c>
      <c r="H93" s="5">
        <v>10511</v>
      </c>
    </row>
    <row r="94" spans="3:8" x14ac:dyDescent="0.25">
      <c r="C94" s="5" t="s">
        <v>30</v>
      </c>
      <c r="D94" s="10">
        <v>7</v>
      </c>
      <c r="E94" s="5">
        <v>59835</v>
      </c>
      <c r="F94" s="37">
        <f t="shared" si="6"/>
        <v>8547.8571428571431</v>
      </c>
      <c r="G94" s="5">
        <v>75</v>
      </c>
      <c r="H94" s="5">
        <v>45500</v>
      </c>
    </row>
    <row r="95" spans="3:8" x14ac:dyDescent="0.25">
      <c r="C95" s="5" t="s">
        <v>32</v>
      </c>
      <c r="D95" s="10">
        <v>7</v>
      </c>
      <c r="E95" s="5">
        <v>35889</v>
      </c>
      <c r="F95" s="37">
        <f t="shared" si="6"/>
        <v>5127</v>
      </c>
      <c r="G95" s="5">
        <v>145</v>
      </c>
      <c r="H95" s="5">
        <v>17989</v>
      </c>
    </row>
    <row r="96" spans="3:8" x14ac:dyDescent="0.25">
      <c r="C96" s="5" t="s">
        <v>33</v>
      </c>
      <c r="D96" s="10">
        <v>9</v>
      </c>
      <c r="E96" s="5">
        <v>24687</v>
      </c>
      <c r="F96" s="37">
        <f t="shared" si="6"/>
        <v>2743</v>
      </c>
      <c r="G96" s="5">
        <v>200</v>
      </c>
      <c r="H96" s="5">
        <v>5821</v>
      </c>
    </row>
    <row r="97" spans="3:8" x14ac:dyDescent="0.25">
      <c r="C97" s="5" t="s">
        <v>34</v>
      </c>
      <c r="D97" s="10">
        <v>11</v>
      </c>
      <c r="E97" s="5">
        <v>83183</v>
      </c>
      <c r="F97" s="37">
        <f t="shared" si="6"/>
        <v>7562.090909090909</v>
      </c>
      <c r="G97" s="5">
        <v>150</v>
      </c>
      <c r="H97" s="5">
        <v>31114</v>
      </c>
    </row>
    <row r="98" spans="3:8" x14ac:dyDescent="0.25">
      <c r="C98" s="5" t="s">
        <v>35</v>
      </c>
      <c r="D98" s="10">
        <v>8</v>
      </c>
      <c r="E98" s="5">
        <v>41476</v>
      </c>
      <c r="F98" s="37">
        <f t="shared" si="6"/>
        <v>5184.5</v>
      </c>
      <c r="G98" s="5">
        <v>160</v>
      </c>
      <c r="H98" s="5">
        <v>16197</v>
      </c>
    </row>
    <row r="99" spans="3:8" x14ac:dyDescent="0.25">
      <c r="C99" s="5" t="s">
        <v>36</v>
      </c>
      <c r="D99" s="10">
        <v>14</v>
      </c>
      <c r="E99" s="5">
        <v>115346</v>
      </c>
      <c r="F99" s="37">
        <f t="shared" si="6"/>
        <v>8239</v>
      </c>
      <c r="G99" s="5">
        <v>26</v>
      </c>
      <c r="H99" s="5">
        <v>61000</v>
      </c>
    </row>
    <row r="100" spans="3:8" x14ac:dyDescent="0.25">
      <c r="C100" s="5" t="s">
        <v>37</v>
      </c>
      <c r="D100" s="10">
        <v>16</v>
      </c>
      <c r="E100" s="5">
        <v>337894</v>
      </c>
      <c r="F100" s="37">
        <f t="shared" si="6"/>
        <v>21118.375</v>
      </c>
      <c r="G100" s="5">
        <v>75</v>
      </c>
      <c r="H100" s="5">
        <v>198012</v>
      </c>
    </row>
    <row r="101" spans="3:8" x14ac:dyDescent="0.25">
      <c r="C101" s="5" t="s">
        <v>38</v>
      </c>
      <c r="D101" s="10">
        <v>20</v>
      </c>
      <c r="E101" s="5">
        <v>405612</v>
      </c>
      <c r="F101" s="37">
        <f t="shared" si="6"/>
        <v>20280.599999999999</v>
      </c>
      <c r="G101" s="5">
        <v>400</v>
      </c>
      <c r="H101" s="5">
        <v>82244</v>
      </c>
    </row>
    <row r="102" spans="3:8" x14ac:dyDescent="0.25">
      <c r="C102" s="5" t="s">
        <v>39</v>
      </c>
      <c r="D102" s="10">
        <v>5</v>
      </c>
      <c r="E102" s="5">
        <v>5317</v>
      </c>
      <c r="F102" s="37">
        <f t="shared" si="6"/>
        <v>1063.4000000000001</v>
      </c>
      <c r="G102" s="5">
        <v>63</v>
      </c>
      <c r="H102" s="5">
        <v>2730</v>
      </c>
    </row>
    <row r="103" spans="3:8" x14ac:dyDescent="0.25">
      <c r="C103" s="5" t="s">
        <v>40</v>
      </c>
      <c r="D103" s="10">
        <v>16</v>
      </c>
      <c r="E103" s="5">
        <v>137627</v>
      </c>
      <c r="F103" s="37">
        <f t="shared" si="6"/>
        <v>8601.6875</v>
      </c>
      <c r="G103" s="5">
        <v>51</v>
      </c>
      <c r="H103" s="5">
        <v>47628</v>
      </c>
    </row>
    <row r="104" spans="3:8" x14ac:dyDescent="0.25">
      <c r="C104" s="5" t="s">
        <v>41</v>
      </c>
      <c r="D104" s="10">
        <v>3</v>
      </c>
      <c r="E104" s="5">
        <v>10484</v>
      </c>
      <c r="F104" s="37">
        <f t="shared" si="6"/>
        <v>3494.6666666666665</v>
      </c>
      <c r="G104" s="5">
        <v>2115</v>
      </c>
      <c r="H104" s="5">
        <v>5378</v>
      </c>
    </row>
    <row r="105" spans="3:8" x14ac:dyDescent="0.25">
      <c r="C105" s="13" t="s">
        <v>42</v>
      </c>
      <c r="D105" s="14">
        <v>8</v>
      </c>
      <c r="E105" s="13">
        <v>104097</v>
      </c>
      <c r="F105" s="38">
        <f t="shared" si="6"/>
        <v>13012.125</v>
      </c>
      <c r="G105" s="13">
        <v>200</v>
      </c>
      <c r="H105" s="13">
        <v>50129</v>
      </c>
    </row>
    <row r="106" spans="3:8" x14ac:dyDescent="0.25">
      <c r="C106" s="11" t="s">
        <v>43</v>
      </c>
      <c r="D106" s="31">
        <f>SUM(D87:D105)</f>
        <v>200</v>
      </c>
      <c r="E106" s="39">
        <f>SUM(E87:E105)</f>
        <v>2465934</v>
      </c>
      <c r="F106" s="40">
        <f t="shared" si="6"/>
        <v>12329.67</v>
      </c>
      <c r="G106" s="39">
        <f>MIN(G87:G105)</f>
        <v>26</v>
      </c>
      <c r="H106" s="39">
        <f>MAX(H87:H105)</f>
        <v>200226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defaultRowHeight="15" x14ac:dyDescent="0.25"/>
  <cols>
    <col min="1" max="1" width="10.5703125" customWidth="1"/>
    <col min="3" max="3" width="16.140625" bestFit="1" customWidth="1"/>
    <col min="4" max="4" width="4.85546875" customWidth="1"/>
    <col min="5" max="5" width="16" customWidth="1"/>
  </cols>
  <sheetData>
    <row r="1" spans="1:8" ht="20.25" x14ac:dyDescent="0.3">
      <c r="A1" s="4" t="s">
        <v>0</v>
      </c>
      <c r="B1" s="6"/>
    </row>
    <row r="2" spans="1:8" x14ac:dyDescent="0.25">
      <c r="A2" s="5" t="s">
        <v>44</v>
      </c>
      <c r="B2" s="2" t="s">
        <v>45</v>
      </c>
    </row>
    <row r="3" spans="1:8" x14ac:dyDescent="0.25">
      <c r="A3" s="5" t="s">
        <v>46</v>
      </c>
      <c r="B3" s="2" t="s">
        <v>47</v>
      </c>
    </row>
    <row r="4" spans="1:8" x14ac:dyDescent="0.25">
      <c r="A4" s="5" t="s">
        <v>48</v>
      </c>
      <c r="B4" s="2" t="s">
        <v>50</v>
      </c>
    </row>
    <row r="5" spans="1:8" x14ac:dyDescent="0.25">
      <c r="A5" s="5" t="s">
        <v>49</v>
      </c>
      <c r="B5" s="3">
        <v>42795</v>
      </c>
    </row>
    <row r="6" spans="1:8" x14ac:dyDescent="0.25">
      <c r="A6" s="5"/>
      <c r="B6" s="3"/>
    </row>
    <row r="7" spans="1:8" x14ac:dyDescent="0.25">
      <c r="A7" s="5"/>
      <c r="B7" s="3"/>
      <c r="D7" s="11" t="s">
        <v>77</v>
      </c>
      <c r="E7" s="8" t="s">
        <v>78</v>
      </c>
    </row>
    <row r="8" spans="1:8" x14ac:dyDescent="0.25">
      <c r="A8" s="5"/>
      <c r="B8" s="3"/>
      <c r="D8" s="11" t="s">
        <v>52</v>
      </c>
      <c r="E8" s="8" t="s">
        <v>53</v>
      </c>
    </row>
    <row r="9" spans="1:8" x14ac:dyDescent="0.25">
      <c r="A9" s="5"/>
      <c r="B9" s="3"/>
    </row>
    <row r="11" spans="1:8" x14ac:dyDescent="0.25">
      <c r="C11" s="8" t="s">
        <v>61</v>
      </c>
    </row>
    <row r="12" spans="1:8" x14ac:dyDescent="0.25">
      <c r="C12" s="7"/>
      <c r="D12" s="7"/>
      <c r="E12" s="7"/>
      <c r="F12" s="7"/>
      <c r="G12" s="8" t="s">
        <v>55</v>
      </c>
      <c r="H12" s="7"/>
    </row>
    <row r="13" spans="1:8" x14ac:dyDescent="0.25">
      <c r="C13" s="8" t="s">
        <v>2</v>
      </c>
      <c r="D13" s="9" t="s">
        <v>31</v>
      </c>
      <c r="E13" s="8" t="s">
        <v>14</v>
      </c>
      <c r="F13" s="8" t="s">
        <v>54</v>
      </c>
      <c r="G13" s="8" t="s">
        <v>56</v>
      </c>
      <c r="H13" s="8" t="s">
        <v>57</v>
      </c>
    </row>
    <row r="14" spans="1:8" x14ac:dyDescent="0.25">
      <c r="C14" s="5" t="s">
        <v>24</v>
      </c>
      <c r="D14" s="26">
        <v>7</v>
      </c>
      <c r="E14" s="27">
        <v>12</v>
      </c>
      <c r="F14" s="32">
        <f>E14/D14</f>
        <v>1.7142857142857142</v>
      </c>
      <c r="G14" s="27">
        <v>1</v>
      </c>
      <c r="H14" s="27">
        <v>4</v>
      </c>
    </row>
    <row r="15" spans="1:8" x14ac:dyDescent="0.25">
      <c r="C15" s="5" t="s">
        <v>51</v>
      </c>
      <c r="D15" s="26">
        <v>6</v>
      </c>
      <c r="E15" s="27">
        <v>10</v>
      </c>
      <c r="F15" s="32">
        <f t="shared" ref="F15:F33" si="0">E15/D15</f>
        <v>1.6666666666666667</v>
      </c>
      <c r="G15" s="27">
        <v>1</v>
      </c>
      <c r="H15" s="27">
        <v>4</v>
      </c>
    </row>
    <row r="16" spans="1:8" x14ac:dyDescent="0.25">
      <c r="C16" s="5" t="s">
        <v>25</v>
      </c>
      <c r="D16" s="26">
        <v>11</v>
      </c>
      <c r="E16" s="27">
        <v>17</v>
      </c>
      <c r="F16" s="32">
        <f t="shared" si="0"/>
        <v>1.5454545454545454</v>
      </c>
      <c r="G16" s="27">
        <v>1</v>
      </c>
      <c r="H16" s="27">
        <v>3</v>
      </c>
    </row>
    <row r="17" spans="3:8" x14ac:dyDescent="0.25">
      <c r="C17" s="5" t="s">
        <v>26</v>
      </c>
      <c r="D17" s="26">
        <v>12</v>
      </c>
      <c r="E17" s="27">
        <v>20</v>
      </c>
      <c r="F17" s="32">
        <f t="shared" si="0"/>
        <v>1.6666666666666667</v>
      </c>
      <c r="G17" s="27">
        <v>1</v>
      </c>
      <c r="H17" s="27">
        <v>8</v>
      </c>
    </row>
    <row r="18" spans="3:8" x14ac:dyDescent="0.25">
      <c r="C18" s="5" t="s">
        <v>27</v>
      </c>
      <c r="D18" s="26">
        <v>7</v>
      </c>
      <c r="E18" s="27">
        <v>11</v>
      </c>
      <c r="F18" s="32">
        <f t="shared" si="0"/>
        <v>1.5714285714285714</v>
      </c>
      <c r="G18" s="27">
        <v>1</v>
      </c>
      <c r="H18" s="27">
        <v>3</v>
      </c>
    </row>
    <row r="19" spans="3:8" x14ac:dyDescent="0.25">
      <c r="C19" s="5" t="s">
        <v>28</v>
      </c>
      <c r="D19" s="26">
        <v>9</v>
      </c>
      <c r="E19" s="27">
        <v>14</v>
      </c>
      <c r="F19" s="32">
        <f t="shared" si="0"/>
        <v>1.5555555555555556</v>
      </c>
      <c r="G19" s="27">
        <v>1</v>
      </c>
      <c r="H19" s="27">
        <v>4</v>
      </c>
    </row>
    <row r="20" spans="3:8" x14ac:dyDescent="0.25">
      <c r="C20" s="5" t="s">
        <v>29</v>
      </c>
      <c r="D20" s="26">
        <v>4</v>
      </c>
      <c r="E20" s="27">
        <v>4</v>
      </c>
      <c r="F20" s="32">
        <f t="shared" si="0"/>
        <v>1</v>
      </c>
      <c r="G20" s="27">
        <v>1</v>
      </c>
      <c r="H20" s="27">
        <v>1</v>
      </c>
    </row>
    <row r="21" spans="3:8" x14ac:dyDescent="0.25">
      <c r="C21" s="5" t="s">
        <v>30</v>
      </c>
      <c r="D21" s="26">
        <v>3</v>
      </c>
      <c r="E21" s="27">
        <v>4</v>
      </c>
      <c r="F21" s="32">
        <f t="shared" si="0"/>
        <v>1.3333333333333333</v>
      </c>
      <c r="G21" s="27">
        <v>1</v>
      </c>
      <c r="H21" s="27">
        <v>2</v>
      </c>
    </row>
    <row r="22" spans="3:8" x14ac:dyDescent="0.25">
      <c r="C22" s="5" t="s">
        <v>32</v>
      </c>
      <c r="D22" s="26">
        <v>5</v>
      </c>
      <c r="E22" s="27">
        <v>9</v>
      </c>
      <c r="F22" s="32">
        <f t="shared" si="0"/>
        <v>1.8</v>
      </c>
      <c r="G22" s="27">
        <v>1</v>
      </c>
      <c r="H22" s="27">
        <v>2</v>
      </c>
    </row>
    <row r="23" spans="3:8" x14ac:dyDescent="0.25">
      <c r="C23" s="5" t="s">
        <v>33</v>
      </c>
      <c r="D23" s="26">
        <v>11</v>
      </c>
      <c r="E23" s="27">
        <v>15</v>
      </c>
      <c r="F23" s="32">
        <f t="shared" si="0"/>
        <v>1.3636363636363635</v>
      </c>
      <c r="G23" s="27">
        <v>1</v>
      </c>
      <c r="H23" s="27">
        <v>3</v>
      </c>
    </row>
    <row r="24" spans="3:8" x14ac:dyDescent="0.25">
      <c r="C24" s="5" t="s">
        <v>34</v>
      </c>
      <c r="D24" s="26">
        <v>10</v>
      </c>
      <c r="E24" s="27">
        <v>20</v>
      </c>
      <c r="F24" s="32">
        <f t="shared" si="0"/>
        <v>2</v>
      </c>
      <c r="G24" s="27">
        <v>1</v>
      </c>
      <c r="H24" s="27">
        <v>4</v>
      </c>
    </row>
    <row r="25" spans="3:8" x14ac:dyDescent="0.25">
      <c r="C25" s="5" t="s">
        <v>35</v>
      </c>
      <c r="D25" s="26">
        <v>9</v>
      </c>
      <c r="E25" s="27">
        <v>16</v>
      </c>
      <c r="F25" s="32">
        <f t="shared" si="0"/>
        <v>1.7777777777777777</v>
      </c>
      <c r="G25" s="27">
        <v>1</v>
      </c>
      <c r="H25" s="27">
        <v>3</v>
      </c>
    </row>
    <row r="26" spans="3:8" x14ac:dyDescent="0.25">
      <c r="C26" s="5" t="s">
        <v>36</v>
      </c>
      <c r="D26" s="26">
        <v>11</v>
      </c>
      <c r="E26" s="27">
        <v>17</v>
      </c>
      <c r="F26" s="32">
        <f t="shared" si="0"/>
        <v>1.5454545454545454</v>
      </c>
      <c r="G26" s="27">
        <v>1</v>
      </c>
      <c r="H26" s="27">
        <v>3</v>
      </c>
    </row>
    <row r="27" spans="3:8" x14ac:dyDescent="0.25">
      <c r="C27" s="5" t="s">
        <v>37</v>
      </c>
      <c r="D27" s="26">
        <v>11</v>
      </c>
      <c r="E27" s="27">
        <v>35</v>
      </c>
      <c r="F27" s="32">
        <f t="shared" si="0"/>
        <v>3.1818181818181817</v>
      </c>
      <c r="G27" s="27">
        <v>1</v>
      </c>
      <c r="H27" s="27">
        <v>10</v>
      </c>
    </row>
    <row r="28" spans="3:8" x14ac:dyDescent="0.25">
      <c r="C28" s="5" t="s">
        <v>38</v>
      </c>
      <c r="D28" s="26">
        <v>10</v>
      </c>
      <c r="E28" s="27">
        <v>29</v>
      </c>
      <c r="F28" s="32">
        <f t="shared" si="0"/>
        <v>2.9</v>
      </c>
      <c r="G28" s="27">
        <v>2</v>
      </c>
      <c r="H28" s="27">
        <v>6</v>
      </c>
    </row>
    <row r="29" spans="3:8" x14ac:dyDescent="0.25">
      <c r="C29" s="5" t="s">
        <v>39</v>
      </c>
      <c r="D29" s="26">
        <v>3</v>
      </c>
      <c r="E29" s="27">
        <v>3</v>
      </c>
      <c r="F29" s="32">
        <f t="shared" si="0"/>
        <v>1</v>
      </c>
      <c r="G29" s="27">
        <v>1</v>
      </c>
      <c r="H29" s="27">
        <v>1</v>
      </c>
    </row>
    <row r="30" spans="3:8" x14ac:dyDescent="0.25">
      <c r="C30" s="5" t="s">
        <v>40</v>
      </c>
      <c r="D30" s="26">
        <v>14</v>
      </c>
      <c r="E30" s="27">
        <v>33</v>
      </c>
      <c r="F30" s="32">
        <f t="shared" si="0"/>
        <v>2.3571428571428572</v>
      </c>
      <c r="G30" s="27">
        <v>1</v>
      </c>
      <c r="H30" s="27">
        <v>5</v>
      </c>
    </row>
    <row r="31" spans="3:8" x14ac:dyDescent="0.25">
      <c r="C31" s="5" t="s">
        <v>41</v>
      </c>
      <c r="D31" s="26">
        <v>3</v>
      </c>
      <c r="E31" s="27">
        <v>7</v>
      </c>
      <c r="F31" s="32">
        <f t="shared" si="0"/>
        <v>2.3333333333333335</v>
      </c>
      <c r="G31" s="27">
        <v>1</v>
      </c>
      <c r="H31" s="27">
        <v>3</v>
      </c>
    </row>
    <row r="32" spans="3:8" x14ac:dyDescent="0.25">
      <c r="C32" s="13" t="s">
        <v>42</v>
      </c>
      <c r="D32" s="28">
        <v>9</v>
      </c>
      <c r="E32" s="29">
        <v>31</v>
      </c>
      <c r="F32" s="34">
        <f t="shared" si="0"/>
        <v>3.4444444444444446</v>
      </c>
      <c r="G32" s="29">
        <v>1</v>
      </c>
      <c r="H32" s="29">
        <v>7</v>
      </c>
    </row>
    <row r="33" spans="3:8" x14ac:dyDescent="0.25">
      <c r="C33" s="11" t="s">
        <v>43</v>
      </c>
      <c r="D33" s="35">
        <f>SUM(D14:D32)</f>
        <v>155</v>
      </c>
      <c r="E33" s="36">
        <f>SUM(E14:E32)</f>
        <v>307</v>
      </c>
      <c r="F33" s="36">
        <f t="shared" si="0"/>
        <v>1.9806451612903226</v>
      </c>
      <c r="G33" s="36">
        <f>MIN(G14:G32)</f>
        <v>1</v>
      </c>
      <c r="H33" s="36">
        <f>MAX(H14:H32)</f>
        <v>10</v>
      </c>
    </row>
    <row r="34" spans="3:8" x14ac:dyDescent="0.25">
      <c r="C34" s="5"/>
      <c r="D34" s="5"/>
      <c r="E34" s="5"/>
      <c r="F34" s="5"/>
      <c r="G34" s="5"/>
      <c r="H34" s="5"/>
    </row>
    <row r="36" spans="3:8" x14ac:dyDescent="0.25">
      <c r="C36" s="8" t="s">
        <v>66</v>
      </c>
    </row>
    <row r="37" spans="3:8" x14ac:dyDescent="0.25">
      <c r="G37" s="8" t="s">
        <v>55</v>
      </c>
      <c r="H37" s="8"/>
    </row>
    <row r="38" spans="3:8" x14ac:dyDescent="0.25">
      <c r="C38" s="8" t="s">
        <v>3</v>
      </c>
      <c r="D38" s="9" t="s">
        <v>31</v>
      </c>
      <c r="E38" s="8" t="s">
        <v>14</v>
      </c>
      <c r="F38" s="8" t="s">
        <v>67</v>
      </c>
      <c r="G38" s="8" t="s">
        <v>56</v>
      </c>
      <c r="H38" s="8" t="s">
        <v>57</v>
      </c>
    </row>
    <row r="39" spans="3:8" x14ac:dyDescent="0.25">
      <c r="C39" s="5" t="s">
        <v>20</v>
      </c>
      <c r="D39" s="26">
        <v>5</v>
      </c>
      <c r="E39" s="27">
        <v>14</v>
      </c>
      <c r="F39" s="32">
        <f>E39/D39</f>
        <v>2.8</v>
      </c>
      <c r="G39" s="27">
        <v>1</v>
      </c>
      <c r="H39" s="27">
        <v>4</v>
      </c>
    </row>
    <row r="40" spans="3:8" x14ac:dyDescent="0.25">
      <c r="C40" s="5" t="s">
        <v>1</v>
      </c>
      <c r="D40" s="26">
        <v>43</v>
      </c>
      <c r="E40" s="27">
        <v>75</v>
      </c>
      <c r="F40" s="32">
        <f t="shared" ref="F40:F46" si="1">E40/D40</f>
        <v>1.7441860465116279</v>
      </c>
      <c r="G40" s="27">
        <v>1</v>
      </c>
      <c r="H40" s="27">
        <v>7</v>
      </c>
    </row>
    <row r="41" spans="3:8" x14ac:dyDescent="0.25">
      <c r="C41" s="5" t="s">
        <v>22</v>
      </c>
      <c r="D41" s="26">
        <v>2</v>
      </c>
      <c r="E41" s="27">
        <v>2</v>
      </c>
      <c r="F41" s="32">
        <f t="shared" si="1"/>
        <v>1</v>
      </c>
      <c r="G41" s="27">
        <v>1</v>
      </c>
      <c r="H41" s="27">
        <v>1</v>
      </c>
    </row>
    <row r="42" spans="3:8" x14ac:dyDescent="0.25">
      <c r="C42" s="5" t="s">
        <v>17</v>
      </c>
      <c r="D42" s="26">
        <v>82</v>
      </c>
      <c r="E42" s="27">
        <v>177</v>
      </c>
      <c r="F42" s="32">
        <f t="shared" si="1"/>
        <v>2.1585365853658538</v>
      </c>
      <c r="G42" s="27">
        <v>1</v>
      </c>
      <c r="H42" s="27">
        <v>10</v>
      </c>
    </row>
    <row r="43" spans="3:8" x14ac:dyDescent="0.25">
      <c r="C43" s="5" t="s">
        <v>18</v>
      </c>
      <c r="D43" s="26">
        <v>14</v>
      </c>
      <c r="E43" s="27">
        <v>23</v>
      </c>
      <c r="F43" s="32">
        <f t="shared" si="1"/>
        <v>1.6428571428571428</v>
      </c>
      <c r="G43" s="27">
        <v>1</v>
      </c>
      <c r="H43" s="27">
        <v>5</v>
      </c>
    </row>
    <row r="44" spans="3:8" x14ac:dyDescent="0.25">
      <c r="C44" s="5" t="s">
        <v>23</v>
      </c>
      <c r="D44" s="26">
        <v>4</v>
      </c>
      <c r="E44" s="27">
        <v>7</v>
      </c>
      <c r="F44" s="32">
        <f t="shared" si="1"/>
        <v>1.75</v>
      </c>
      <c r="G44" s="27">
        <v>1</v>
      </c>
      <c r="H44" s="27">
        <v>3</v>
      </c>
    </row>
    <row r="45" spans="3:8" x14ac:dyDescent="0.25">
      <c r="C45" s="5" t="s">
        <v>21</v>
      </c>
      <c r="D45" s="26">
        <v>4</v>
      </c>
      <c r="E45" s="27">
        <v>8</v>
      </c>
      <c r="F45" s="32">
        <f t="shared" si="1"/>
        <v>2</v>
      </c>
      <c r="G45" s="27">
        <v>1</v>
      </c>
      <c r="H45" s="27">
        <v>3</v>
      </c>
    </row>
    <row r="46" spans="3:8" x14ac:dyDescent="0.25">
      <c r="C46" s="13" t="s">
        <v>19</v>
      </c>
      <c r="D46" s="28">
        <v>1</v>
      </c>
      <c r="E46" s="29">
        <v>1</v>
      </c>
      <c r="F46" s="34">
        <f t="shared" si="1"/>
        <v>1</v>
      </c>
      <c r="G46" s="29">
        <v>1</v>
      </c>
      <c r="H46" s="29">
        <v>1</v>
      </c>
    </row>
    <row r="47" spans="3:8" x14ac:dyDescent="0.25">
      <c r="C47" s="11" t="s">
        <v>43</v>
      </c>
      <c r="D47" s="35">
        <f>SUM(D39:D46)</f>
        <v>155</v>
      </c>
      <c r="E47" s="36">
        <f>SUM(E39:E46)</f>
        <v>307</v>
      </c>
      <c r="F47" s="36">
        <f>E47/D47</f>
        <v>1.9806451612903226</v>
      </c>
      <c r="G47" s="36">
        <f>MIN(G39:G46)</f>
        <v>1</v>
      </c>
      <c r="H47" s="36">
        <f>MAX(H39:H46)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/>
  </sheetViews>
  <sheetFormatPr defaultRowHeight="15" x14ac:dyDescent="0.25"/>
  <cols>
    <col min="1" max="1" width="10.7109375" customWidth="1"/>
    <col min="2" max="2" width="7.42578125" customWidth="1"/>
    <col min="3" max="3" width="14.7109375" bestFit="1" customWidth="1"/>
    <col min="4" max="4" width="5.140625" customWidth="1"/>
    <col min="5" max="5" width="12.42578125" customWidth="1"/>
    <col min="6" max="6" width="9.5703125" customWidth="1"/>
  </cols>
  <sheetData>
    <row r="1" spans="1:8" ht="20.25" x14ac:dyDescent="0.3">
      <c r="A1" s="4" t="s">
        <v>0</v>
      </c>
      <c r="B1" s="6"/>
    </row>
    <row r="2" spans="1:8" x14ac:dyDescent="0.25">
      <c r="A2" s="5" t="s">
        <v>44</v>
      </c>
      <c r="B2" s="2" t="s">
        <v>45</v>
      </c>
    </row>
    <row r="3" spans="1:8" x14ac:dyDescent="0.25">
      <c r="A3" s="5" t="s">
        <v>46</v>
      </c>
      <c r="B3" s="2" t="s">
        <v>47</v>
      </c>
    </row>
    <row r="4" spans="1:8" x14ac:dyDescent="0.25">
      <c r="A4" s="5" t="s">
        <v>48</v>
      </c>
      <c r="B4" s="2" t="s">
        <v>50</v>
      </c>
    </row>
    <row r="5" spans="1:8" x14ac:dyDescent="0.25">
      <c r="A5" s="5" t="s">
        <v>49</v>
      </c>
      <c r="B5" s="3">
        <v>42795</v>
      </c>
    </row>
    <row r="6" spans="1:8" x14ac:dyDescent="0.25">
      <c r="A6" s="5"/>
      <c r="B6" s="3"/>
    </row>
    <row r="7" spans="1:8" x14ac:dyDescent="0.25">
      <c r="A7" s="5"/>
      <c r="B7" s="3"/>
      <c r="D7" s="11" t="s">
        <v>77</v>
      </c>
      <c r="E7" s="8" t="s">
        <v>78</v>
      </c>
    </row>
    <row r="8" spans="1:8" x14ac:dyDescent="0.25">
      <c r="A8" s="5"/>
      <c r="B8" s="3"/>
      <c r="D8" s="11" t="s">
        <v>52</v>
      </c>
      <c r="E8" s="8" t="s">
        <v>53</v>
      </c>
    </row>
    <row r="11" spans="1:8" x14ac:dyDescent="0.25">
      <c r="C11" s="8" t="s">
        <v>62</v>
      </c>
    </row>
    <row r="12" spans="1:8" s="1" customFormat="1" x14ac:dyDescent="0.25">
      <c r="C12" s="7"/>
      <c r="D12" s="7"/>
      <c r="E12" s="7"/>
      <c r="F12" s="7"/>
      <c r="G12" s="8" t="s">
        <v>55</v>
      </c>
      <c r="H12" s="7"/>
    </row>
    <row r="13" spans="1:8" x14ac:dyDescent="0.25">
      <c r="C13" s="8" t="s">
        <v>2</v>
      </c>
      <c r="D13" s="9" t="s">
        <v>31</v>
      </c>
      <c r="E13" s="22" t="s">
        <v>58</v>
      </c>
      <c r="F13" s="8" t="s">
        <v>54</v>
      </c>
      <c r="G13" s="8" t="s">
        <v>56</v>
      </c>
      <c r="H13" s="8" t="s">
        <v>57</v>
      </c>
    </row>
    <row r="14" spans="1:8" x14ac:dyDescent="0.25">
      <c r="C14" s="5" t="s">
        <v>24</v>
      </c>
      <c r="D14" s="26">
        <v>23</v>
      </c>
      <c r="E14" s="27">
        <v>41042</v>
      </c>
      <c r="F14" s="32">
        <f>E14/D14</f>
        <v>1784.4347826086957</v>
      </c>
      <c r="G14" s="27">
        <v>32</v>
      </c>
      <c r="H14" s="27">
        <v>9800</v>
      </c>
    </row>
    <row r="15" spans="1:8" x14ac:dyDescent="0.25">
      <c r="C15" s="5" t="s">
        <v>51</v>
      </c>
      <c r="D15" s="26">
        <v>14</v>
      </c>
      <c r="E15" s="27">
        <v>27952</v>
      </c>
      <c r="F15" s="32">
        <f t="shared" ref="F15:F33" si="0">E15/D15</f>
        <v>1996.5714285714287</v>
      </c>
      <c r="G15" s="27">
        <v>70</v>
      </c>
      <c r="H15" s="27">
        <v>18545</v>
      </c>
    </row>
    <row r="16" spans="1:8" x14ac:dyDescent="0.25">
      <c r="C16" s="5" t="s">
        <v>25</v>
      </c>
      <c r="D16" s="26">
        <v>26</v>
      </c>
      <c r="E16" s="27">
        <v>20054</v>
      </c>
      <c r="F16" s="32">
        <f t="shared" si="0"/>
        <v>771.30769230769226</v>
      </c>
      <c r="G16" s="27">
        <v>40</v>
      </c>
      <c r="H16" s="27">
        <v>2200</v>
      </c>
    </row>
    <row r="17" spans="3:8" x14ac:dyDescent="0.25">
      <c r="C17" s="5" t="s">
        <v>26</v>
      </c>
      <c r="D17" s="26">
        <v>15</v>
      </c>
      <c r="E17" s="27">
        <v>12625</v>
      </c>
      <c r="F17" s="32">
        <f t="shared" si="0"/>
        <v>841.66666666666663</v>
      </c>
      <c r="G17" s="27">
        <v>53</v>
      </c>
      <c r="H17" s="27">
        <v>3225</v>
      </c>
    </row>
    <row r="18" spans="3:8" x14ac:dyDescent="0.25">
      <c r="C18" s="5" t="s">
        <v>27</v>
      </c>
      <c r="D18" s="26">
        <v>12</v>
      </c>
      <c r="E18" s="27">
        <v>34137</v>
      </c>
      <c r="F18" s="32">
        <f t="shared" si="0"/>
        <v>2844.75</v>
      </c>
      <c r="G18" s="27">
        <v>72</v>
      </c>
      <c r="H18" s="27">
        <v>16840</v>
      </c>
    </row>
    <row r="19" spans="3:8" x14ac:dyDescent="0.25">
      <c r="C19" s="5" t="s">
        <v>28</v>
      </c>
      <c r="D19" s="26">
        <v>21</v>
      </c>
      <c r="E19" s="27">
        <v>38299</v>
      </c>
      <c r="F19" s="32">
        <f t="shared" si="0"/>
        <v>1823.7619047619048</v>
      </c>
      <c r="G19" s="27">
        <v>50</v>
      </c>
      <c r="H19" s="27">
        <v>10000</v>
      </c>
    </row>
    <row r="20" spans="3:8" x14ac:dyDescent="0.25">
      <c r="C20" s="5" t="s">
        <v>29</v>
      </c>
      <c r="D20" s="26">
        <v>6</v>
      </c>
      <c r="E20" s="27">
        <v>2612</v>
      </c>
      <c r="F20" s="32">
        <f t="shared" si="0"/>
        <v>435.33333333333331</v>
      </c>
      <c r="G20" s="27">
        <v>59</v>
      </c>
      <c r="H20" s="27">
        <v>990</v>
      </c>
    </row>
    <row r="21" spans="3:8" x14ac:dyDescent="0.25">
      <c r="C21" s="5" t="s">
        <v>30</v>
      </c>
      <c r="D21" s="26">
        <v>8</v>
      </c>
      <c r="E21" s="27">
        <v>21712</v>
      </c>
      <c r="F21" s="32">
        <f t="shared" si="0"/>
        <v>2714</v>
      </c>
      <c r="G21" s="27">
        <v>42</v>
      </c>
      <c r="H21" s="27">
        <v>13109</v>
      </c>
    </row>
    <row r="22" spans="3:8" x14ac:dyDescent="0.25">
      <c r="C22" s="5" t="s">
        <v>32</v>
      </c>
      <c r="D22" s="26">
        <v>12</v>
      </c>
      <c r="E22" s="27">
        <v>8826</v>
      </c>
      <c r="F22" s="32">
        <f t="shared" si="0"/>
        <v>735.5</v>
      </c>
      <c r="G22" s="27">
        <v>200</v>
      </c>
      <c r="H22" s="27">
        <v>2800</v>
      </c>
    </row>
    <row r="23" spans="3:8" x14ac:dyDescent="0.25">
      <c r="C23" s="5" t="s">
        <v>33</v>
      </c>
      <c r="D23" s="26">
        <v>15</v>
      </c>
      <c r="E23" s="27">
        <v>17052</v>
      </c>
      <c r="F23" s="32">
        <f t="shared" si="0"/>
        <v>1136.8</v>
      </c>
      <c r="G23" s="27">
        <v>79</v>
      </c>
      <c r="H23" s="27">
        <v>6000</v>
      </c>
    </row>
    <row r="24" spans="3:8" x14ac:dyDescent="0.25">
      <c r="C24" s="5" t="s">
        <v>34</v>
      </c>
      <c r="D24" s="26">
        <v>16</v>
      </c>
      <c r="E24" s="27">
        <v>21943</v>
      </c>
      <c r="F24" s="32">
        <f t="shared" si="0"/>
        <v>1371.4375</v>
      </c>
      <c r="G24" s="27">
        <v>81</v>
      </c>
      <c r="H24" s="27">
        <v>7000</v>
      </c>
    </row>
    <row r="25" spans="3:8" x14ac:dyDescent="0.25">
      <c r="C25" s="5" t="s">
        <v>35</v>
      </c>
      <c r="D25" s="26">
        <v>12</v>
      </c>
      <c r="E25" s="27">
        <v>9862</v>
      </c>
      <c r="F25" s="32">
        <f t="shared" si="0"/>
        <v>821.83333333333337</v>
      </c>
      <c r="G25" s="27">
        <v>20</v>
      </c>
      <c r="H25" s="27">
        <v>2300</v>
      </c>
    </row>
    <row r="26" spans="3:8" x14ac:dyDescent="0.25">
      <c r="C26" s="5" t="s">
        <v>36</v>
      </c>
      <c r="D26" s="26">
        <v>21</v>
      </c>
      <c r="E26" s="27">
        <v>18536</v>
      </c>
      <c r="F26" s="32">
        <f t="shared" si="0"/>
        <v>882.66666666666663</v>
      </c>
      <c r="G26" s="27">
        <v>100</v>
      </c>
      <c r="H26" s="27">
        <v>3000</v>
      </c>
    </row>
    <row r="27" spans="3:8" x14ac:dyDescent="0.25">
      <c r="C27" s="5" t="s">
        <v>37</v>
      </c>
      <c r="D27" s="26">
        <v>19</v>
      </c>
      <c r="E27" s="27">
        <v>31222</v>
      </c>
      <c r="F27" s="32">
        <f t="shared" si="0"/>
        <v>1643.2631578947369</v>
      </c>
      <c r="G27" s="27">
        <v>50</v>
      </c>
      <c r="H27" s="27">
        <v>9476</v>
      </c>
    </row>
    <row r="28" spans="3:8" x14ac:dyDescent="0.25">
      <c r="C28" s="5" t="s">
        <v>38</v>
      </c>
      <c r="D28" s="26">
        <v>20</v>
      </c>
      <c r="E28" s="27">
        <v>53257</v>
      </c>
      <c r="F28" s="32">
        <f t="shared" si="0"/>
        <v>2662.85</v>
      </c>
      <c r="G28" s="27">
        <v>65</v>
      </c>
      <c r="H28" s="27">
        <v>16000</v>
      </c>
    </row>
    <row r="29" spans="3:8" x14ac:dyDescent="0.25">
      <c r="C29" s="5" t="s">
        <v>39</v>
      </c>
      <c r="D29" s="26">
        <v>7</v>
      </c>
      <c r="E29" s="27">
        <v>9069</v>
      </c>
      <c r="F29" s="32">
        <f t="shared" si="0"/>
        <v>1295.5714285714287</v>
      </c>
      <c r="G29" s="27">
        <v>118</v>
      </c>
      <c r="H29" s="27">
        <v>7100</v>
      </c>
    </row>
    <row r="30" spans="3:8" x14ac:dyDescent="0.25">
      <c r="C30" s="5" t="s">
        <v>40</v>
      </c>
      <c r="D30" s="26">
        <v>20</v>
      </c>
      <c r="E30" s="27">
        <v>28771</v>
      </c>
      <c r="F30" s="32">
        <f t="shared" si="0"/>
        <v>1438.55</v>
      </c>
      <c r="G30" s="27">
        <v>45</v>
      </c>
      <c r="H30" s="27">
        <v>6770</v>
      </c>
    </row>
    <row r="31" spans="3:8" x14ac:dyDescent="0.25">
      <c r="C31" s="5" t="s">
        <v>41</v>
      </c>
      <c r="D31" s="26">
        <v>4</v>
      </c>
      <c r="E31" s="27">
        <v>22801</v>
      </c>
      <c r="F31" s="32">
        <f t="shared" si="0"/>
        <v>5700.25</v>
      </c>
      <c r="G31" s="27">
        <v>400</v>
      </c>
      <c r="H31" s="27">
        <v>20000</v>
      </c>
    </row>
    <row r="32" spans="3:8" s="7" customFormat="1" x14ac:dyDescent="0.25">
      <c r="C32" s="13" t="s">
        <v>42</v>
      </c>
      <c r="D32" s="28">
        <v>12</v>
      </c>
      <c r="E32" s="29">
        <v>9041</v>
      </c>
      <c r="F32" s="34">
        <f t="shared" si="0"/>
        <v>753.41666666666663</v>
      </c>
      <c r="G32" s="29">
        <v>108</v>
      </c>
      <c r="H32" s="29">
        <v>3000</v>
      </c>
    </row>
    <row r="33" spans="3:8" x14ac:dyDescent="0.25">
      <c r="C33" s="11" t="s">
        <v>43</v>
      </c>
      <c r="D33" s="35">
        <f>SUM(D14:D32)</f>
        <v>283</v>
      </c>
      <c r="E33" s="36">
        <f>SUM(E14:E32)</f>
        <v>428813</v>
      </c>
      <c r="F33" s="36">
        <f t="shared" si="0"/>
        <v>1515.2402826855123</v>
      </c>
      <c r="G33" s="36">
        <f>MIN(G14:G32)</f>
        <v>20</v>
      </c>
      <c r="H33" s="36">
        <f>MAX(H14:H32)</f>
        <v>20000</v>
      </c>
    </row>
    <row r="34" spans="3:8" x14ac:dyDescent="0.25">
      <c r="C34" s="5"/>
      <c r="D34" s="5"/>
      <c r="E34" s="5"/>
      <c r="F34" s="5"/>
      <c r="G34" s="5"/>
      <c r="H34" s="5"/>
    </row>
    <row r="35" spans="3:8" x14ac:dyDescent="0.25">
      <c r="C35" s="5"/>
      <c r="D35" s="5"/>
      <c r="E35" s="5"/>
      <c r="F35" s="5"/>
      <c r="G35" s="5"/>
      <c r="H35" s="5"/>
    </row>
    <row r="37" spans="3:8" x14ac:dyDescent="0.25">
      <c r="C37" s="8" t="s">
        <v>83</v>
      </c>
    </row>
    <row r="38" spans="3:8" x14ac:dyDescent="0.25">
      <c r="G38" s="8" t="s">
        <v>55</v>
      </c>
      <c r="H38" s="8"/>
    </row>
    <row r="39" spans="3:8" x14ac:dyDescent="0.25">
      <c r="C39" s="18" t="s">
        <v>3</v>
      </c>
      <c r="D39" s="19" t="s">
        <v>31</v>
      </c>
      <c r="E39" s="20" t="s">
        <v>58</v>
      </c>
      <c r="F39" s="18" t="s">
        <v>67</v>
      </c>
      <c r="G39" s="18" t="s">
        <v>56</v>
      </c>
      <c r="H39" s="18" t="s">
        <v>57</v>
      </c>
    </row>
    <row r="40" spans="3:8" x14ac:dyDescent="0.25">
      <c r="C40" s="5" t="s">
        <v>20</v>
      </c>
      <c r="D40" s="10">
        <v>8</v>
      </c>
      <c r="E40" s="5">
        <v>58715</v>
      </c>
      <c r="F40" s="37">
        <f>E40/D40</f>
        <v>7339.375</v>
      </c>
      <c r="G40" s="5">
        <v>150</v>
      </c>
      <c r="H40" s="5">
        <v>20000</v>
      </c>
    </row>
    <row r="41" spans="3:8" x14ac:dyDescent="0.25">
      <c r="C41" s="5" t="s">
        <v>1</v>
      </c>
      <c r="D41" s="10">
        <v>75</v>
      </c>
      <c r="E41" s="5">
        <v>68225</v>
      </c>
      <c r="F41" s="37">
        <f t="shared" ref="F41:F47" si="1">E41/D41</f>
        <v>909.66666666666663</v>
      </c>
      <c r="G41" s="5">
        <v>32</v>
      </c>
      <c r="H41" s="5">
        <v>9476</v>
      </c>
    </row>
    <row r="42" spans="3:8" x14ac:dyDescent="0.25">
      <c r="C42" s="5" t="s">
        <v>22</v>
      </c>
      <c r="D42" s="10">
        <v>6</v>
      </c>
      <c r="E42" s="5">
        <v>3082</v>
      </c>
      <c r="F42" s="37">
        <f t="shared" si="1"/>
        <v>513.66666666666663</v>
      </c>
      <c r="G42" s="5">
        <v>100</v>
      </c>
      <c r="H42" s="5">
        <v>1316</v>
      </c>
    </row>
    <row r="43" spans="3:8" x14ac:dyDescent="0.25">
      <c r="C43" s="5" t="s">
        <v>17</v>
      </c>
      <c r="D43" s="10">
        <v>158</v>
      </c>
      <c r="E43" s="5">
        <v>227068</v>
      </c>
      <c r="F43" s="37">
        <f t="shared" si="1"/>
        <v>1437.1392405063291</v>
      </c>
      <c r="G43" s="5">
        <v>20</v>
      </c>
      <c r="H43" s="5">
        <v>16840</v>
      </c>
    </row>
    <row r="44" spans="3:8" x14ac:dyDescent="0.25">
      <c r="C44" s="5" t="s">
        <v>18</v>
      </c>
      <c r="D44" s="10">
        <v>21</v>
      </c>
      <c r="E44" s="5">
        <v>52204</v>
      </c>
      <c r="F44" s="37">
        <f t="shared" si="1"/>
        <v>2485.9047619047619</v>
      </c>
      <c r="G44" s="5">
        <v>200</v>
      </c>
      <c r="H44" s="5">
        <v>16000</v>
      </c>
    </row>
    <row r="45" spans="3:8" x14ac:dyDescent="0.25">
      <c r="C45" s="5" t="s">
        <v>23</v>
      </c>
      <c r="D45" s="10">
        <v>7</v>
      </c>
      <c r="E45" s="5">
        <v>6270</v>
      </c>
      <c r="F45" s="37">
        <f t="shared" si="1"/>
        <v>895.71428571428567</v>
      </c>
      <c r="G45" s="5">
        <v>80</v>
      </c>
      <c r="H45" s="5">
        <v>3000</v>
      </c>
    </row>
    <row r="46" spans="3:8" x14ac:dyDescent="0.25">
      <c r="C46" s="5" t="s">
        <v>21</v>
      </c>
      <c r="D46" s="10">
        <v>5</v>
      </c>
      <c r="E46" s="5">
        <v>12447</v>
      </c>
      <c r="F46" s="37">
        <f t="shared" si="1"/>
        <v>2489.4</v>
      </c>
      <c r="G46" s="5">
        <v>421</v>
      </c>
      <c r="H46" s="5">
        <v>6000</v>
      </c>
    </row>
    <row r="47" spans="3:8" x14ac:dyDescent="0.25">
      <c r="C47" s="13" t="s">
        <v>19</v>
      </c>
      <c r="D47" s="14">
        <v>3</v>
      </c>
      <c r="E47" s="13">
        <v>802</v>
      </c>
      <c r="F47" s="38">
        <f t="shared" si="1"/>
        <v>267.33333333333331</v>
      </c>
      <c r="G47" s="13">
        <v>45</v>
      </c>
      <c r="H47" s="13">
        <v>557</v>
      </c>
    </row>
    <row r="48" spans="3:8" x14ac:dyDescent="0.25">
      <c r="C48" s="11" t="s">
        <v>43</v>
      </c>
      <c r="D48" s="31">
        <f>SUM(D40:D47)</f>
        <v>283</v>
      </c>
      <c r="E48" s="39">
        <f>SUM(E40:E47)</f>
        <v>428813</v>
      </c>
      <c r="F48" s="40">
        <f>E48/D48</f>
        <v>1515.2402826855123</v>
      </c>
      <c r="G48" s="39">
        <f>MIN(G40:G47)</f>
        <v>20</v>
      </c>
      <c r="H48" s="39">
        <f>MAX(H40:H47)</f>
        <v>20000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/>
  </sheetViews>
  <sheetFormatPr defaultRowHeight="15" x14ac:dyDescent="0.25"/>
  <cols>
    <col min="1" max="1" width="13" customWidth="1"/>
    <col min="3" max="3" width="13.85546875" customWidth="1"/>
    <col min="4" max="4" width="5" customWidth="1"/>
    <col min="5" max="5" width="15.140625" customWidth="1"/>
  </cols>
  <sheetData>
    <row r="1" spans="1:8" ht="20.25" x14ac:dyDescent="0.3">
      <c r="A1" s="4" t="s">
        <v>0</v>
      </c>
      <c r="B1" s="6"/>
    </row>
    <row r="2" spans="1:8" x14ac:dyDescent="0.25">
      <c r="A2" s="5" t="s">
        <v>44</v>
      </c>
      <c r="B2" s="2" t="s">
        <v>45</v>
      </c>
    </row>
    <row r="3" spans="1:8" x14ac:dyDescent="0.25">
      <c r="A3" s="5" t="s">
        <v>46</v>
      </c>
      <c r="B3" s="2" t="s">
        <v>47</v>
      </c>
    </row>
    <row r="4" spans="1:8" x14ac:dyDescent="0.25">
      <c r="A4" s="5" t="s">
        <v>48</v>
      </c>
      <c r="B4" s="2" t="s">
        <v>50</v>
      </c>
    </row>
    <row r="5" spans="1:8" x14ac:dyDescent="0.25">
      <c r="A5" s="5" t="s">
        <v>49</v>
      </c>
      <c r="B5" s="3">
        <v>42795</v>
      </c>
    </row>
    <row r="6" spans="1:8" x14ac:dyDescent="0.25">
      <c r="A6" s="5"/>
      <c r="B6" s="3"/>
    </row>
    <row r="7" spans="1:8" x14ac:dyDescent="0.25">
      <c r="A7" s="5"/>
      <c r="B7" s="3"/>
      <c r="D7" s="11" t="s">
        <v>77</v>
      </c>
      <c r="E7" s="8" t="s">
        <v>78</v>
      </c>
    </row>
    <row r="8" spans="1:8" x14ac:dyDescent="0.25">
      <c r="A8" s="5"/>
      <c r="B8" s="3"/>
      <c r="D8" s="11" t="s">
        <v>52</v>
      </c>
      <c r="E8" s="8" t="s">
        <v>53</v>
      </c>
    </row>
    <row r="11" spans="1:8" x14ac:dyDescent="0.25">
      <c r="C11" s="8" t="s">
        <v>82</v>
      </c>
    </row>
    <row r="12" spans="1:8" x14ac:dyDescent="0.25">
      <c r="C12" s="7"/>
      <c r="D12" s="7"/>
      <c r="E12" s="7"/>
      <c r="F12" s="7"/>
      <c r="G12" s="8" t="s">
        <v>55</v>
      </c>
      <c r="H12" s="7"/>
    </row>
    <row r="13" spans="1:8" s="17" customFormat="1" ht="22.5" x14ac:dyDescent="0.25">
      <c r="C13" s="18" t="s">
        <v>2</v>
      </c>
      <c r="D13" s="19" t="s">
        <v>31</v>
      </c>
      <c r="E13" s="20" t="s">
        <v>80</v>
      </c>
      <c r="F13" s="18" t="s">
        <v>54</v>
      </c>
      <c r="G13" s="18" t="s">
        <v>56</v>
      </c>
      <c r="H13" s="18" t="s">
        <v>57</v>
      </c>
    </row>
    <row r="14" spans="1:8" x14ac:dyDescent="0.25">
      <c r="C14" s="5" t="s">
        <v>24</v>
      </c>
      <c r="D14" s="26">
        <v>18</v>
      </c>
      <c r="E14" s="27">
        <v>1772</v>
      </c>
      <c r="F14" s="32">
        <f>E14/D14</f>
        <v>98.444444444444443</v>
      </c>
      <c r="G14" s="27">
        <v>14</v>
      </c>
      <c r="H14" s="27">
        <v>300</v>
      </c>
    </row>
    <row r="15" spans="1:8" x14ac:dyDescent="0.25">
      <c r="C15" s="5" t="s">
        <v>51</v>
      </c>
      <c r="D15" s="26">
        <v>10</v>
      </c>
      <c r="E15" s="27">
        <v>602</v>
      </c>
      <c r="F15" s="32">
        <f t="shared" ref="F15:F33" si="0">E15/D15</f>
        <v>60.2</v>
      </c>
      <c r="G15" s="27">
        <v>4</v>
      </c>
      <c r="H15" s="27">
        <v>260</v>
      </c>
    </row>
    <row r="16" spans="1:8" x14ac:dyDescent="0.25">
      <c r="C16" s="5" t="s">
        <v>25</v>
      </c>
      <c r="D16" s="26">
        <v>24</v>
      </c>
      <c r="E16" s="27">
        <v>950</v>
      </c>
      <c r="F16" s="32">
        <f t="shared" si="0"/>
        <v>39.583333333333336</v>
      </c>
      <c r="G16" s="27">
        <v>5</v>
      </c>
      <c r="H16" s="27">
        <v>120</v>
      </c>
    </row>
    <row r="17" spans="3:8" x14ac:dyDescent="0.25">
      <c r="C17" s="5" t="s">
        <v>26</v>
      </c>
      <c r="D17" s="26">
        <v>14</v>
      </c>
      <c r="E17" s="27">
        <v>570</v>
      </c>
      <c r="F17" s="32">
        <f t="shared" si="0"/>
        <v>40.714285714285715</v>
      </c>
      <c r="G17" s="27">
        <v>4</v>
      </c>
      <c r="H17" s="27">
        <v>300</v>
      </c>
    </row>
    <row r="18" spans="3:8" x14ac:dyDescent="0.25">
      <c r="C18" s="5" t="s">
        <v>27</v>
      </c>
      <c r="D18" s="26">
        <v>14</v>
      </c>
      <c r="E18" s="27">
        <v>440</v>
      </c>
      <c r="F18" s="32">
        <f t="shared" si="0"/>
        <v>31.428571428571427</v>
      </c>
      <c r="G18" s="27">
        <v>4</v>
      </c>
      <c r="H18" s="27">
        <v>175</v>
      </c>
    </row>
    <row r="19" spans="3:8" x14ac:dyDescent="0.25">
      <c r="C19" s="5" t="s">
        <v>28</v>
      </c>
      <c r="D19" s="26">
        <v>19</v>
      </c>
      <c r="E19" s="27">
        <v>1033</v>
      </c>
      <c r="F19" s="32">
        <f t="shared" si="0"/>
        <v>54.368421052631582</v>
      </c>
      <c r="G19" s="27">
        <v>4</v>
      </c>
      <c r="H19" s="27">
        <v>120</v>
      </c>
    </row>
    <row r="20" spans="3:8" x14ac:dyDescent="0.25">
      <c r="C20" s="5" t="s">
        <v>29</v>
      </c>
      <c r="D20" s="26">
        <v>6</v>
      </c>
      <c r="E20" s="27">
        <v>182</v>
      </c>
      <c r="F20" s="32">
        <f t="shared" si="0"/>
        <v>30.333333333333332</v>
      </c>
      <c r="G20" s="27">
        <v>4</v>
      </c>
      <c r="H20" s="27">
        <v>60</v>
      </c>
    </row>
    <row r="21" spans="3:8" x14ac:dyDescent="0.25">
      <c r="C21" s="5" t="s">
        <v>30</v>
      </c>
      <c r="D21" s="26">
        <v>6</v>
      </c>
      <c r="E21" s="27">
        <v>618</v>
      </c>
      <c r="F21" s="32">
        <f t="shared" si="0"/>
        <v>103</v>
      </c>
      <c r="G21" s="27">
        <v>60</v>
      </c>
      <c r="H21" s="27">
        <v>150</v>
      </c>
    </row>
    <row r="22" spans="3:8" x14ac:dyDescent="0.25">
      <c r="C22" s="5" t="s">
        <v>32</v>
      </c>
      <c r="D22" s="26">
        <v>9</v>
      </c>
      <c r="E22" s="27">
        <v>506</v>
      </c>
      <c r="F22" s="32">
        <f t="shared" si="0"/>
        <v>56.222222222222221</v>
      </c>
      <c r="G22" s="27">
        <v>8</v>
      </c>
      <c r="H22" s="27">
        <v>90</v>
      </c>
    </row>
    <row r="23" spans="3:8" x14ac:dyDescent="0.25">
      <c r="C23" s="5" t="s">
        <v>33</v>
      </c>
      <c r="D23" s="26">
        <v>16</v>
      </c>
      <c r="E23" s="27">
        <v>710</v>
      </c>
      <c r="F23" s="32">
        <f t="shared" si="0"/>
        <v>44.375</v>
      </c>
      <c r="G23" s="27">
        <v>4</v>
      </c>
      <c r="H23" s="27">
        <v>108</v>
      </c>
    </row>
    <row r="24" spans="3:8" x14ac:dyDescent="0.25">
      <c r="C24" s="5" t="s">
        <v>34</v>
      </c>
      <c r="D24" s="26">
        <v>18</v>
      </c>
      <c r="E24" s="27">
        <v>1607</v>
      </c>
      <c r="F24" s="32">
        <f t="shared" si="0"/>
        <v>89.277777777777771</v>
      </c>
      <c r="G24" s="27">
        <v>4</v>
      </c>
      <c r="H24" s="27">
        <v>260</v>
      </c>
    </row>
    <row r="25" spans="3:8" x14ac:dyDescent="0.25">
      <c r="C25" s="5" t="s">
        <v>35</v>
      </c>
      <c r="D25" s="26">
        <v>10</v>
      </c>
      <c r="E25" s="27">
        <v>395</v>
      </c>
      <c r="F25" s="32">
        <f t="shared" si="0"/>
        <v>39.5</v>
      </c>
      <c r="G25" s="27">
        <v>5</v>
      </c>
      <c r="H25" s="27">
        <v>70</v>
      </c>
    </row>
    <row r="26" spans="3:8" x14ac:dyDescent="0.25">
      <c r="C26" s="5" t="s">
        <v>36</v>
      </c>
      <c r="D26" s="26">
        <v>20</v>
      </c>
      <c r="E26" s="27">
        <v>1280</v>
      </c>
      <c r="F26" s="32">
        <f t="shared" si="0"/>
        <v>64</v>
      </c>
      <c r="G26" s="27">
        <v>10</v>
      </c>
      <c r="H26" s="27">
        <v>288</v>
      </c>
    </row>
    <row r="27" spans="3:8" x14ac:dyDescent="0.25">
      <c r="C27" s="5" t="s">
        <v>37</v>
      </c>
      <c r="D27" s="26">
        <v>17</v>
      </c>
      <c r="E27" s="27">
        <v>1185</v>
      </c>
      <c r="F27" s="32">
        <f t="shared" si="0"/>
        <v>69.705882352941174</v>
      </c>
      <c r="G27" s="27">
        <v>4</v>
      </c>
      <c r="H27" s="27">
        <v>337</v>
      </c>
    </row>
    <row r="28" spans="3:8" x14ac:dyDescent="0.25">
      <c r="C28" s="5" t="s">
        <v>38</v>
      </c>
      <c r="D28" s="26">
        <v>20</v>
      </c>
      <c r="E28" s="27">
        <v>1138</v>
      </c>
      <c r="F28" s="32">
        <f t="shared" si="0"/>
        <v>56.9</v>
      </c>
      <c r="G28" s="27">
        <v>4</v>
      </c>
      <c r="H28" s="27">
        <v>200</v>
      </c>
    </row>
    <row r="29" spans="3:8" x14ac:dyDescent="0.25">
      <c r="C29" s="5" t="s">
        <v>39</v>
      </c>
      <c r="D29" s="26">
        <v>7</v>
      </c>
      <c r="E29" s="27">
        <v>480</v>
      </c>
      <c r="F29" s="32">
        <f t="shared" si="0"/>
        <v>68.571428571428569</v>
      </c>
      <c r="G29" s="27">
        <v>8</v>
      </c>
      <c r="H29" s="27">
        <v>250</v>
      </c>
    </row>
    <row r="30" spans="3:8" x14ac:dyDescent="0.25">
      <c r="C30" s="5" t="s">
        <v>40</v>
      </c>
      <c r="D30" s="26">
        <v>18</v>
      </c>
      <c r="E30" s="27">
        <v>1408</v>
      </c>
      <c r="F30" s="32">
        <f t="shared" si="0"/>
        <v>78.222222222222229</v>
      </c>
      <c r="G30" s="27">
        <v>6</v>
      </c>
      <c r="H30" s="27">
        <v>365</v>
      </c>
    </row>
    <row r="31" spans="3:8" x14ac:dyDescent="0.25">
      <c r="C31" s="5" t="s">
        <v>41</v>
      </c>
      <c r="D31" s="26">
        <v>4</v>
      </c>
      <c r="E31" s="27">
        <v>510</v>
      </c>
      <c r="F31" s="32">
        <f t="shared" si="0"/>
        <v>127.5</v>
      </c>
      <c r="G31" s="27">
        <v>40</v>
      </c>
      <c r="H31" s="27">
        <v>350</v>
      </c>
    </row>
    <row r="32" spans="3:8" x14ac:dyDescent="0.25">
      <c r="C32" s="13" t="s">
        <v>42</v>
      </c>
      <c r="D32" s="28">
        <v>10</v>
      </c>
      <c r="E32" s="29">
        <v>511</v>
      </c>
      <c r="F32" s="34">
        <f t="shared" si="0"/>
        <v>51.1</v>
      </c>
      <c r="G32" s="29">
        <v>9</v>
      </c>
      <c r="H32" s="29">
        <v>90</v>
      </c>
    </row>
    <row r="33" spans="3:8" x14ac:dyDescent="0.25">
      <c r="C33" s="11" t="s">
        <v>43</v>
      </c>
      <c r="D33" s="35">
        <f>SUM(D14:D32)</f>
        <v>260</v>
      </c>
      <c r="E33" s="36">
        <f>SUM(E14:E32)</f>
        <v>15897</v>
      </c>
      <c r="F33" s="36">
        <f t="shared" si="0"/>
        <v>61.142307692307689</v>
      </c>
      <c r="G33" s="36">
        <f>MIN(G14:G32)</f>
        <v>4</v>
      </c>
      <c r="H33" s="36">
        <f>MAX(H14:H32)</f>
        <v>365</v>
      </c>
    </row>
    <row r="34" spans="3:8" x14ac:dyDescent="0.25">
      <c r="C34" s="5"/>
      <c r="D34" s="5"/>
      <c r="E34" s="5"/>
      <c r="F34" s="5"/>
      <c r="G34" s="5"/>
      <c r="H34" s="5"/>
    </row>
    <row r="35" spans="3:8" x14ac:dyDescent="0.25">
      <c r="C35" s="5"/>
      <c r="D35" s="5"/>
      <c r="E35" s="5"/>
      <c r="F35" s="5"/>
      <c r="G35" s="5"/>
      <c r="H35" s="5"/>
    </row>
    <row r="37" spans="3:8" x14ac:dyDescent="0.25">
      <c r="C37" s="8" t="s">
        <v>81</v>
      </c>
    </row>
    <row r="38" spans="3:8" x14ac:dyDescent="0.25">
      <c r="G38" s="8" t="s">
        <v>55</v>
      </c>
      <c r="H38" s="8"/>
    </row>
    <row r="39" spans="3:8" s="17" customFormat="1" ht="22.5" x14ac:dyDescent="0.25">
      <c r="C39" s="18" t="s">
        <v>3</v>
      </c>
      <c r="D39" s="19" t="s">
        <v>31</v>
      </c>
      <c r="E39" s="20" t="s">
        <v>80</v>
      </c>
      <c r="F39" s="18" t="s">
        <v>67</v>
      </c>
      <c r="G39" s="18" t="s">
        <v>56</v>
      </c>
      <c r="H39" s="18" t="s">
        <v>57</v>
      </c>
    </row>
    <row r="40" spans="3:8" x14ac:dyDescent="0.25">
      <c r="C40" s="5" t="s">
        <v>20</v>
      </c>
      <c r="D40" s="10">
        <v>7</v>
      </c>
      <c r="E40" s="5">
        <v>1212</v>
      </c>
      <c r="F40" s="37">
        <f>E40/D40</f>
        <v>173.14285714285714</v>
      </c>
      <c r="G40" s="5">
        <v>60</v>
      </c>
      <c r="H40" s="5">
        <v>350</v>
      </c>
    </row>
    <row r="41" spans="3:8" x14ac:dyDescent="0.25">
      <c r="C41" s="5" t="s">
        <v>1</v>
      </c>
      <c r="D41" s="10">
        <v>72</v>
      </c>
      <c r="E41" s="5">
        <v>3318</v>
      </c>
      <c r="F41" s="37">
        <f t="shared" ref="F41:F47" si="1">E41/D41</f>
        <v>46.083333333333336</v>
      </c>
      <c r="G41" s="5">
        <v>4</v>
      </c>
      <c r="H41" s="5">
        <v>337</v>
      </c>
    </row>
    <row r="42" spans="3:8" x14ac:dyDescent="0.25">
      <c r="C42" s="5" t="s">
        <v>22</v>
      </c>
      <c r="D42" s="10">
        <v>4</v>
      </c>
      <c r="E42" s="5">
        <v>200</v>
      </c>
      <c r="F42" s="37">
        <f t="shared" si="1"/>
        <v>50</v>
      </c>
      <c r="G42" s="5">
        <v>40</v>
      </c>
      <c r="H42" s="5">
        <v>70</v>
      </c>
    </row>
    <row r="43" spans="3:8" x14ac:dyDescent="0.25">
      <c r="C43" s="5" t="s">
        <v>17</v>
      </c>
      <c r="D43" s="10">
        <v>145</v>
      </c>
      <c r="E43" s="5">
        <v>8200</v>
      </c>
      <c r="F43" s="37">
        <f t="shared" si="1"/>
        <v>56.551724137931032</v>
      </c>
      <c r="G43" s="5">
        <v>4</v>
      </c>
      <c r="H43" s="5">
        <v>365</v>
      </c>
    </row>
    <row r="44" spans="3:8" x14ac:dyDescent="0.25">
      <c r="C44" s="5" t="s">
        <v>18</v>
      </c>
      <c r="D44" s="10">
        <v>20</v>
      </c>
      <c r="E44" s="5">
        <v>1931</v>
      </c>
      <c r="F44" s="37">
        <f t="shared" si="1"/>
        <v>96.55</v>
      </c>
      <c r="G44" s="5">
        <v>20</v>
      </c>
      <c r="H44" s="5">
        <v>250</v>
      </c>
    </row>
    <row r="45" spans="3:8" x14ac:dyDescent="0.25">
      <c r="C45" s="5" t="s">
        <v>23</v>
      </c>
      <c r="D45" s="10">
        <v>4</v>
      </c>
      <c r="E45" s="5">
        <v>258</v>
      </c>
      <c r="F45" s="37">
        <f t="shared" si="1"/>
        <v>64.5</v>
      </c>
      <c r="G45" s="5">
        <v>48</v>
      </c>
      <c r="H45" s="5">
        <v>90</v>
      </c>
    </row>
    <row r="46" spans="3:8" x14ac:dyDescent="0.25">
      <c r="C46" s="5" t="s">
        <v>21</v>
      </c>
      <c r="D46" s="10">
        <v>7</v>
      </c>
      <c r="E46" s="5">
        <v>748</v>
      </c>
      <c r="F46" s="37">
        <f t="shared" si="1"/>
        <v>106.85714285714286</v>
      </c>
      <c r="G46" s="5">
        <v>30</v>
      </c>
      <c r="H46" s="5">
        <v>240</v>
      </c>
    </row>
    <row r="47" spans="3:8" x14ac:dyDescent="0.25">
      <c r="C47" s="13" t="s">
        <v>19</v>
      </c>
      <c r="D47" s="14">
        <v>1</v>
      </c>
      <c r="E47" s="13">
        <v>30</v>
      </c>
      <c r="F47" s="38">
        <f t="shared" si="1"/>
        <v>30</v>
      </c>
      <c r="G47" s="13">
        <v>30</v>
      </c>
      <c r="H47" s="13">
        <v>30</v>
      </c>
    </row>
    <row r="48" spans="3:8" x14ac:dyDescent="0.25">
      <c r="C48" s="11" t="s">
        <v>43</v>
      </c>
      <c r="D48" s="31">
        <f>SUM(D40:D47)</f>
        <v>260</v>
      </c>
      <c r="E48" s="39">
        <f>SUM(E40:E47)</f>
        <v>15897</v>
      </c>
      <c r="F48" s="40">
        <f>E48/D48</f>
        <v>61.142307692307689</v>
      </c>
      <c r="G48" s="39">
        <f>MIN(G40:G47)</f>
        <v>4</v>
      </c>
      <c r="H48" s="39">
        <f>MAX(H40:H47)</f>
        <v>365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workbookViewId="0"/>
  </sheetViews>
  <sheetFormatPr defaultRowHeight="15" x14ac:dyDescent="0.25"/>
  <cols>
    <col min="1" max="1" width="10.42578125" customWidth="1"/>
    <col min="2" max="2" width="7.140625" customWidth="1"/>
    <col min="3" max="3" width="21.140625" customWidth="1"/>
    <col min="4" max="4" width="5.5703125" style="15" customWidth="1"/>
    <col min="5" max="5" width="18.42578125" customWidth="1"/>
  </cols>
  <sheetData>
    <row r="1" spans="1:6" ht="20.25" x14ac:dyDescent="0.3">
      <c r="A1" s="4" t="s">
        <v>0</v>
      </c>
      <c r="B1" s="6"/>
    </row>
    <row r="2" spans="1:6" x14ac:dyDescent="0.25">
      <c r="A2" s="5" t="s">
        <v>44</v>
      </c>
      <c r="B2" s="2" t="s">
        <v>45</v>
      </c>
    </row>
    <row r="3" spans="1:6" x14ac:dyDescent="0.25">
      <c r="A3" s="5" t="s">
        <v>46</v>
      </c>
      <c r="B3" s="2" t="s">
        <v>47</v>
      </c>
    </row>
    <row r="4" spans="1:6" x14ac:dyDescent="0.25">
      <c r="A4" s="5" t="s">
        <v>48</v>
      </c>
      <c r="B4" s="2" t="s">
        <v>50</v>
      </c>
    </row>
    <row r="5" spans="1:6" x14ac:dyDescent="0.25">
      <c r="A5" s="5" t="s">
        <v>49</v>
      </c>
      <c r="B5" s="3">
        <v>42795</v>
      </c>
    </row>
    <row r="7" spans="1:6" x14ac:dyDescent="0.25">
      <c r="D7" s="11" t="s">
        <v>77</v>
      </c>
      <c r="E7" s="8" t="s">
        <v>78</v>
      </c>
    </row>
    <row r="8" spans="1:6" x14ac:dyDescent="0.25">
      <c r="D8" s="11" t="s">
        <v>52</v>
      </c>
      <c r="E8" s="8" t="s">
        <v>53</v>
      </c>
    </row>
    <row r="9" spans="1:6" x14ac:dyDescent="0.25">
      <c r="D9" s="11"/>
      <c r="E9" s="8"/>
    </row>
    <row r="11" spans="1:6" x14ac:dyDescent="0.25">
      <c r="C11" s="8" t="s">
        <v>69</v>
      </c>
    </row>
    <row r="13" spans="1:6" x14ac:dyDescent="0.25">
      <c r="C13" s="8" t="s">
        <v>70</v>
      </c>
      <c r="D13" s="9" t="s">
        <v>31</v>
      </c>
      <c r="E13" s="21" t="s">
        <v>99</v>
      </c>
    </row>
    <row r="14" spans="1:6" x14ac:dyDescent="0.25">
      <c r="C14" s="5" t="s">
        <v>73</v>
      </c>
      <c r="D14" s="26">
        <v>280</v>
      </c>
      <c r="E14" s="27">
        <v>694074</v>
      </c>
      <c r="F14" s="5"/>
    </row>
    <row r="15" spans="1:6" x14ac:dyDescent="0.25">
      <c r="C15" s="5" t="s">
        <v>74</v>
      </c>
      <c r="D15" s="26">
        <v>48</v>
      </c>
      <c r="E15" s="27">
        <v>1274</v>
      </c>
      <c r="F15" s="5"/>
    </row>
    <row r="16" spans="1:6" x14ac:dyDescent="0.25">
      <c r="C16" s="5" t="s">
        <v>71</v>
      </c>
      <c r="D16" s="26">
        <v>8</v>
      </c>
      <c r="E16" s="27">
        <v>222349</v>
      </c>
      <c r="F16" s="5"/>
    </row>
    <row r="17" spans="3:11" x14ac:dyDescent="0.25">
      <c r="C17" s="5" t="s">
        <v>72</v>
      </c>
      <c r="D17" s="26">
        <v>153</v>
      </c>
      <c r="E17" s="27">
        <v>700312</v>
      </c>
      <c r="F17" s="5"/>
    </row>
    <row r="18" spans="3:11" x14ac:dyDescent="0.25">
      <c r="C18" s="24" t="s">
        <v>43</v>
      </c>
      <c r="D18" s="30"/>
      <c r="E18" s="33">
        <f>SUM(E14:E17)</f>
        <v>1618009</v>
      </c>
      <c r="F18" s="12"/>
      <c r="G18" s="8"/>
    </row>
    <row r="21" spans="3:11" x14ac:dyDescent="0.25">
      <c r="C21" s="8" t="s">
        <v>76</v>
      </c>
    </row>
    <row r="22" spans="3:11" x14ac:dyDescent="0.25">
      <c r="C22" s="5"/>
    </row>
    <row r="23" spans="3:11" ht="23.25" x14ac:dyDescent="0.25">
      <c r="C23" s="8" t="s">
        <v>70</v>
      </c>
      <c r="D23" s="9" t="s">
        <v>31</v>
      </c>
      <c r="E23" s="21" t="s">
        <v>98</v>
      </c>
    </row>
    <row r="24" spans="3:11" x14ac:dyDescent="0.25">
      <c r="C24" s="5" t="s">
        <v>73</v>
      </c>
      <c r="D24" s="26">
        <v>231</v>
      </c>
      <c r="E24" s="27">
        <v>486887</v>
      </c>
    </row>
    <row r="25" spans="3:11" x14ac:dyDescent="0.25">
      <c r="C25" s="5" t="s">
        <v>74</v>
      </c>
      <c r="D25" s="26">
        <v>31</v>
      </c>
      <c r="E25" s="27">
        <v>1040</v>
      </c>
    </row>
    <row r="26" spans="3:11" x14ac:dyDescent="0.25">
      <c r="C26" s="5" t="s">
        <v>71</v>
      </c>
      <c r="D26" s="26">
        <v>6</v>
      </c>
      <c r="E26" s="27">
        <v>56249</v>
      </c>
    </row>
    <row r="27" spans="3:11" x14ac:dyDescent="0.25">
      <c r="C27" s="5" t="s">
        <v>72</v>
      </c>
      <c r="D27" s="26">
        <v>64</v>
      </c>
      <c r="E27" s="27">
        <v>65423</v>
      </c>
    </row>
    <row r="28" spans="3:11" x14ac:dyDescent="0.25">
      <c r="C28" s="24" t="s">
        <v>43</v>
      </c>
      <c r="D28" s="30"/>
      <c r="E28" s="33">
        <f>SUM(E24:E27)</f>
        <v>609599</v>
      </c>
    </row>
    <row r="31" spans="3:11" x14ac:dyDescent="0.25">
      <c r="C31" s="8" t="s">
        <v>68</v>
      </c>
      <c r="H31" s="5"/>
      <c r="I31" s="5"/>
      <c r="J31" s="5"/>
      <c r="K31" s="5"/>
    </row>
    <row r="32" spans="3:11" x14ac:dyDescent="0.25">
      <c r="C32" s="7"/>
      <c r="D32" s="16"/>
      <c r="E32" s="7"/>
      <c r="F32" s="7"/>
      <c r="G32" s="8" t="s">
        <v>55</v>
      </c>
      <c r="H32" s="7"/>
    </row>
    <row r="33" spans="3:8" s="17" customFormat="1" ht="22.5" x14ac:dyDescent="0.25">
      <c r="C33" s="18" t="s">
        <v>2</v>
      </c>
      <c r="D33" s="19" t="s">
        <v>31</v>
      </c>
      <c r="E33" s="20" t="s">
        <v>102</v>
      </c>
      <c r="F33" s="18" t="s">
        <v>54</v>
      </c>
      <c r="G33" s="18" t="s">
        <v>56</v>
      </c>
      <c r="H33" s="18" t="s">
        <v>57</v>
      </c>
    </row>
    <row r="34" spans="3:8" x14ac:dyDescent="0.25">
      <c r="C34" s="5" t="s">
        <v>24</v>
      </c>
      <c r="D34" s="26">
        <v>22</v>
      </c>
      <c r="E34" s="27">
        <v>41782</v>
      </c>
      <c r="F34" s="32">
        <f>E34/D34</f>
        <v>1899.1818181818182</v>
      </c>
      <c r="G34" s="27">
        <v>150</v>
      </c>
      <c r="H34" s="27">
        <v>15000</v>
      </c>
    </row>
    <row r="35" spans="3:8" x14ac:dyDescent="0.25">
      <c r="C35" s="5" t="s">
        <v>51</v>
      </c>
      <c r="D35" s="26">
        <v>10</v>
      </c>
      <c r="E35" s="27">
        <v>5443</v>
      </c>
      <c r="F35" s="32">
        <f t="shared" ref="F35:F53" si="0">E35/D35</f>
        <v>544.29999999999995</v>
      </c>
      <c r="G35" s="27">
        <v>84</v>
      </c>
      <c r="H35" s="27">
        <v>1104</v>
      </c>
    </row>
    <row r="36" spans="3:8" x14ac:dyDescent="0.25">
      <c r="C36" s="5" t="s">
        <v>25</v>
      </c>
      <c r="D36" s="26">
        <v>25</v>
      </c>
      <c r="E36" s="27">
        <v>66438</v>
      </c>
      <c r="F36" s="32">
        <f t="shared" si="0"/>
        <v>2657.52</v>
      </c>
      <c r="G36" s="27">
        <v>79</v>
      </c>
      <c r="H36" s="27">
        <v>22000</v>
      </c>
    </row>
    <row r="37" spans="3:8" x14ac:dyDescent="0.25">
      <c r="C37" s="5" t="s">
        <v>26</v>
      </c>
      <c r="D37" s="26">
        <v>14</v>
      </c>
      <c r="E37" s="27">
        <v>42178</v>
      </c>
      <c r="F37" s="32">
        <f t="shared" si="0"/>
        <v>3012.7142857142858</v>
      </c>
      <c r="G37" s="27">
        <v>80</v>
      </c>
      <c r="H37" s="27">
        <v>7500</v>
      </c>
    </row>
    <row r="38" spans="3:8" x14ac:dyDescent="0.25">
      <c r="C38" s="5" t="s">
        <v>27</v>
      </c>
      <c r="D38" s="26">
        <v>13</v>
      </c>
      <c r="E38" s="27">
        <v>22530</v>
      </c>
      <c r="F38" s="32">
        <f t="shared" si="0"/>
        <v>1733.0769230769231</v>
      </c>
      <c r="G38" s="27">
        <v>86</v>
      </c>
      <c r="H38" s="27">
        <v>6000</v>
      </c>
    </row>
    <row r="39" spans="3:8" x14ac:dyDescent="0.25">
      <c r="C39" s="5" t="s">
        <v>28</v>
      </c>
      <c r="D39" s="26">
        <v>18</v>
      </c>
      <c r="E39" s="27">
        <v>67135</v>
      </c>
      <c r="F39" s="32">
        <f t="shared" si="0"/>
        <v>3729.7222222222222</v>
      </c>
      <c r="G39" s="27">
        <v>110</v>
      </c>
      <c r="H39" s="27">
        <v>30500</v>
      </c>
    </row>
    <row r="40" spans="3:8" x14ac:dyDescent="0.25">
      <c r="C40" s="5" t="s">
        <v>29</v>
      </c>
      <c r="D40" s="26">
        <v>6</v>
      </c>
      <c r="E40" s="27">
        <v>14601</v>
      </c>
      <c r="F40" s="32">
        <f t="shared" si="0"/>
        <v>2433.5</v>
      </c>
      <c r="G40" s="27">
        <v>1500</v>
      </c>
      <c r="H40" s="27">
        <v>5000</v>
      </c>
    </row>
    <row r="41" spans="3:8" x14ac:dyDescent="0.25">
      <c r="C41" s="5" t="s">
        <v>30</v>
      </c>
      <c r="D41" s="26">
        <v>8</v>
      </c>
      <c r="E41" s="27">
        <v>21050</v>
      </c>
      <c r="F41" s="32">
        <f t="shared" si="0"/>
        <v>2631.25</v>
      </c>
      <c r="G41" s="27">
        <v>24</v>
      </c>
      <c r="H41" s="27">
        <v>9000</v>
      </c>
    </row>
    <row r="42" spans="3:8" x14ac:dyDescent="0.25">
      <c r="C42" s="5" t="s">
        <v>32</v>
      </c>
      <c r="D42" s="26">
        <v>10</v>
      </c>
      <c r="E42" s="27">
        <v>7630</v>
      </c>
      <c r="F42" s="32">
        <f t="shared" si="0"/>
        <v>763</v>
      </c>
      <c r="G42" s="27">
        <v>40</v>
      </c>
      <c r="H42" s="27">
        <v>2500</v>
      </c>
    </row>
    <row r="43" spans="3:8" x14ac:dyDescent="0.25">
      <c r="C43" s="5" t="s">
        <v>33</v>
      </c>
      <c r="D43" s="26">
        <v>14</v>
      </c>
      <c r="E43" s="27">
        <v>24921</v>
      </c>
      <c r="F43" s="32">
        <f t="shared" si="0"/>
        <v>1780.0714285714287</v>
      </c>
      <c r="G43" s="27">
        <v>4</v>
      </c>
      <c r="H43" s="27">
        <v>6300</v>
      </c>
    </row>
    <row r="44" spans="3:8" x14ac:dyDescent="0.25">
      <c r="C44" s="5" t="s">
        <v>34</v>
      </c>
      <c r="D44" s="26">
        <v>15</v>
      </c>
      <c r="E44" s="27">
        <v>41573</v>
      </c>
      <c r="F44" s="32">
        <f t="shared" si="0"/>
        <v>2771.5333333333333</v>
      </c>
      <c r="G44" s="27">
        <v>90</v>
      </c>
      <c r="H44" s="27">
        <v>13000</v>
      </c>
    </row>
    <row r="45" spans="3:8" x14ac:dyDescent="0.25">
      <c r="C45" s="5" t="s">
        <v>35</v>
      </c>
      <c r="D45" s="26">
        <v>11</v>
      </c>
      <c r="E45" s="27">
        <v>18451</v>
      </c>
      <c r="F45" s="32">
        <f t="shared" si="0"/>
        <v>1677.3636363636363</v>
      </c>
      <c r="G45" s="27">
        <v>150</v>
      </c>
      <c r="H45" s="27">
        <v>5100</v>
      </c>
    </row>
    <row r="46" spans="3:8" x14ac:dyDescent="0.25">
      <c r="C46" s="5" t="s">
        <v>36</v>
      </c>
      <c r="D46" s="26">
        <v>26</v>
      </c>
      <c r="E46" s="27">
        <v>39353</v>
      </c>
      <c r="F46" s="32">
        <f t="shared" si="0"/>
        <v>1513.5769230769231</v>
      </c>
      <c r="G46" s="27">
        <v>11</v>
      </c>
      <c r="H46" s="27">
        <v>5187</v>
      </c>
    </row>
    <row r="47" spans="3:8" x14ac:dyDescent="0.25">
      <c r="C47" s="5" t="s">
        <v>37</v>
      </c>
      <c r="D47" s="26">
        <v>21</v>
      </c>
      <c r="E47" s="27">
        <v>106795</v>
      </c>
      <c r="F47" s="32">
        <f t="shared" si="0"/>
        <v>5085.4761904761908</v>
      </c>
      <c r="G47" s="27">
        <v>138</v>
      </c>
      <c r="H47" s="27">
        <v>27555</v>
      </c>
    </row>
    <row r="48" spans="3:8" x14ac:dyDescent="0.25">
      <c r="C48" s="5" t="s">
        <v>38</v>
      </c>
      <c r="D48" s="26">
        <v>21</v>
      </c>
      <c r="E48" s="27">
        <v>91097</v>
      </c>
      <c r="F48" s="32">
        <f t="shared" si="0"/>
        <v>4337.9523809523807</v>
      </c>
      <c r="G48" s="27">
        <v>74</v>
      </c>
      <c r="H48" s="27">
        <v>32300</v>
      </c>
    </row>
    <row r="49" spans="3:8" x14ac:dyDescent="0.25">
      <c r="C49" s="5" t="s">
        <v>39</v>
      </c>
      <c r="D49" s="26">
        <v>8</v>
      </c>
      <c r="E49" s="27">
        <v>15771</v>
      </c>
      <c r="F49" s="32">
        <f t="shared" si="0"/>
        <v>1971.375</v>
      </c>
      <c r="G49" s="27">
        <v>100</v>
      </c>
      <c r="H49" s="27">
        <v>10000</v>
      </c>
    </row>
    <row r="50" spans="3:8" x14ac:dyDescent="0.25">
      <c r="C50" s="5" t="s">
        <v>40</v>
      </c>
      <c r="D50" s="26">
        <v>23</v>
      </c>
      <c r="E50" s="27">
        <v>48518</v>
      </c>
      <c r="F50" s="32">
        <f t="shared" si="0"/>
        <v>2109.478260869565</v>
      </c>
      <c r="G50" s="27">
        <v>77</v>
      </c>
      <c r="H50" s="27">
        <v>7800</v>
      </c>
    </row>
    <row r="51" spans="3:8" x14ac:dyDescent="0.25">
      <c r="C51" s="5" t="s">
        <v>41</v>
      </c>
      <c r="D51" s="26">
        <v>3</v>
      </c>
      <c r="E51" s="27">
        <v>2787</v>
      </c>
      <c r="F51" s="32">
        <f t="shared" si="0"/>
        <v>929</v>
      </c>
      <c r="G51" s="27">
        <v>120</v>
      </c>
      <c r="H51" s="27">
        <v>1367</v>
      </c>
    </row>
    <row r="52" spans="3:8" x14ac:dyDescent="0.25">
      <c r="C52" s="13" t="s">
        <v>42</v>
      </c>
      <c r="D52" s="28">
        <v>12</v>
      </c>
      <c r="E52" s="29">
        <v>16021</v>
      </c>
      <c r="F52" s="34">
        <f t="shared" si="0"/>
        <v>1335.0833333333333</v>
      </c>
      <c r="G52" s="29">
        <v>50</v>
      </c>
      <c r="H52" s="29">
        <v>3000</v>
      </c>
    </row>
    <row r="53" spans="3:8" x14ac:dyDescent="0.25">
      <c r="C53" s="11" t="s">
        <v>43</v>
      </c>
      <c r="D53" s="31">
        <f>SUM(D34:D52)</f>
        <v>280</v>
      </c>
      <c r="E53" s="39">
        <f>SUM(E34:E52)</f>
        <v>694074</v>
      </c>
      <c r="F53" s="40">
        <f t="shared" si="0"/>
        <v>2478.8357142857144</v>
      </c>
      <c r="G53" s="39">
        <f>MIN(G34:G52)</f>
        <v>4</v>
      </c>
      <c r="H53" s="39">
        <f>MAX(H34:H52)</f>
        <v>32300</v>
      </c>
    </row>
    <row r="54" spans="3:8" x14ac:dyDescent="0.25">
      <c r="C54" s="5"/>
      <c r="D54" s="10"/>
      <c r="E54" s="5"/>
      <c r="F54" s="5"/>
      <c r="G54" s="5"/>
      <c r="H54" s="5"/>
    </row>
    <row r="55" spans="3:8" x14ac:dyDescent="0.25">
      <c r="C55" s="8"/>
      <c r="D55" s="10"/>
      <c r="E55" s="5"/>
      <c r="F55" s="5"/>
      <c r="G55" s="5"/>
      <c r="H55" s="5"/>
    </row>
    <row r="56" spans="3:8" x14ac:dyDescent="0.25">
      <c r="C56" s="7"/>
      <c r="D56" s="16"/>
      <c r="E56" s="7"/>
      <c r="F56" s="7"/>
      <c r="G56" s="8" t="s">
        <v>55</v>
      </c>
      <c r="H56" s="7"/>
    </row>
    <row r="57" spans="3:8" ht="22.5" x14ac:dyDescent="0.25">
      <c r="C57" s="18" t="s">
        <v>2</v>
      </c>
      <c r="D57" s="19" t="s">
        <v>31</v>
      </c>
      <c r="E57" s="20" t="s">
        <v>101</v>
      </c>
      <c r="F57" s="18" t="s">
        <v>54</v>
      </c>
      <c r="G57" s="18" t="s">
        <v>56</v>
      </c>
      <c r="H57" s="18" t="s">
        <v>57</v>
      </c>
    </row>
    <row r="58" spans="3:8" x14ac:dyDescent="0.25">
      <c r="C58" s="5" t="s">
        <v>24</v>
      </c>
      <c r="D58" s="26">
        <v>5</v>
      </c>
      <c r="E58" s="27">
        <v>89</v>
      </c>
      <c r="F58" s="32">
        <f>E58/D58</f>
        <v>17.8</v>
      </c>
      <c r="G58" s="27">
        <v>4</v>
      </c>
      <c r="H58" s="27">
        <v>30</v>
      </c>
    </row>
    <row r="59" spans="3:8" x14ac:dyDescent="0.25">
      <c r="C59" s="5" t="s">
        <v>51</v>
      </c>
      <c r="D59" s="26">
        <v>2</v>
      </c>
      <c r="E59" s="27">
        <v>90</v>
      </c>
      <c r="F59" s="32">
        <f t="shared" ref="F59:F77" si="1">E59/D59</f>
        <v>45</v>
      </c>
      <c r="G59" s="27">
        <v>21</v>
      </c>
      <c r="H59" s="27">
        <v>69</v>
      </c>
    </row>
    <row r="60" spans="3:8" x14ac:dyDescent="0.25">
      <c r="C60" s="5" t="s">
        <v>25</v>
      </c>
      <c r="D60" s="26">
        <v>3</v>
      </c>
      <c r="E60" s="27">
        <v>137</v>
      </c>
      <c r="F60" s="32">
        <f t="shared" si="1"/>
        <v>45.666666666666664</v>
      </c>
      <c r="G60" s="27">
        <v>2</v>
      </c>
      <c r="H60" s="27">
        <v>130</v>
      </c>
    </row>
    <row r="61" spans="3:8" x14ac:dyDescent="0.25">
      <c r="C61" s="5" t="s">
        <v>26</v>
      </c>
      <c r="D61" s="26">
        <v>0</v>
      </c>
      <c r="E61" s="27"/>
      <c r="F61" s="32"/>
      <c r="G61" s="27"/>
      <c r="H61" s="27"/>
    </row>
    <row r="62" spans="3:8" x14ac:dyDescent="0.25">
      <c r="C62" s="5" t="s">
        <v>27</v>
      </c>
      <c r="D62" s="26">
        <v>2</v>
      </c>
      <c r="E62" s="27">
        <v>37</v>
      </c>
      <c r="F62" s="32">
        <f t="shared" si="1"/>
        <v>18.5</v>
      </c>
      <c r="G62" s="27">
        <v>7</v>
      </c>
      <c r="H62" s="27">
        <v>30</v>
      </c>
    </row>
    <row r="63" spans="3:8" x14ac:dyDescent="0.25">
      <c r="C63" s="5" t="s">
        <v>28</v>
      </c>
      <c r="D63" s="26">
        <v>5</v>
      </c>
      <c r="E63" s="27">
        <v>74</v>
      </c>
      <c r="F63" s="32">
        <f t="shared" si="1"/>
        <v>14.8</v>
      </c>
      <c r="G63" s="27">
        <v>1</v>
      </c>
      <c r="H63" s="27">
        <v>30</v>
      </c>
    </row>
    <row r="64" spans="3:8" x14ac:dyDescent="0.25">
      <c r="C64" s="5" t="s">
        <v>29</v>
      </c>
      <c r="D64" s="26">
        <v>0</v>
      </c>
      <c r="E64" s="27"/>
      <c r="F64" s="32"/>
      <c r="G64" s="27"/>
      <c r="H64" s="27"/>
    </row>
    <row r="65" spans="3:8" x14ac:dyDescent="0.25">
      <c r="C65" s="5" t="s">
        <v>30</v>
      </c>
      <c r="D65" s="26">
        <v>0</v>
      </c>
      <c r="E65" s="27"/>
      <c r="F65" s="32"/>
      <c r="G65" s="27"/>
      <c r="H65" s="27"/>
    </row>
    <row r="66" spans="3:8" x14ac:dyDescent="0.25">
      <c r="C66" s="5" t="s">
        <v>32</v>
      </c>
      <c r="D66" s="26">
        <v>3</v>
      </c>
      <c r="E66" s="27">
        <v>14</v>
      </c>
      <c r="F66" s="32">
        <f t="shared" si="1"/>
        <v>4.666666666666667</v>
      </c>
      <c r="G66" s="27">
        <v>1</v>
      </c>
      <c r="H66" s="27">
        <v>8</v>
      </c>
    </row>
    <row r="67" spans="3:8" x14ac:dyDescent="0.25">
      <c r="C67" s="5" t="s">
        <v>33</v>
      </c>
      <c r="D67" s="26">
        <v>2</v>
      </c>
      <c r="E67" s="27">
        <v>10</v>
      </c>
      <c r="F67" s="32">
        <f t="shared" si="1"/>
        <v>5</v>
      </c>
      <c r="G67" s="27">
        <v>5</v>
      </c>
      <c r="H67" s="27">
        <v>5</v>
      </c>
    </row>
    <row r="68" spans="3:8" x14ac:dyDescent="0.25">
      <c r="C68" s="5" t="s">
        <v>34</v>
      </c>
      <c r="D68" s="26">
        <v>3</v>
      </c>
      <c r="E68" s="27">
        <v>5</v>
      </c>
      <c r="F68" s="32">
        <f t="shared" si="1"/>
        <v>1.6666666666666667</v>
      </c>
      <c r="G68" s="27">
        <v>1</v>
      </c>
      <c r="H68" s="27">
        <v>2</v>
      </c>
    </row>
    <row r="69" spans="3:8" x14ac:dyDescent="0.25">
      <c r="C69" s="5" t="s">
        <v>35</v>
      </c>
      <c r="D69" s="26">
        <v>4</v>
      </c>
      <c r="E69" s="27">
        <v>112</v>
      </c>
      <c r="F69" s="32">
        <f t="shared" si="1"/>
        <v>28</v>
      </c>
      <c r="G69" s="27">
        <v>1</v>
      </c>
      <c r="H69" s="27">
        <v>85</v>
      </c>
    </row>
    <row r="70" spans="3:8" x14ac:dyDescent="0.25">
      <c r="C70" s="5" t="s">
        <v>36</v>
      </c>
      <c r="D70" s="26">
        <v>1</v>
      </c>
      <c r="E70" s="27">
        <v>5</v>
      </c>
      <c r="F70" s="32">
        <f t="shared" si="1"/>
        <v>5</v>
      </c>
      <c r="G70" s="27">
        <v>5</v>
      </c>
      <c r="H70" s="27">
        <v>5</v>
      </c>
    </row>
    <row r="71" spans="3:8" x14ac:dyDescent="0.25">
      <c r="C71" s="5" t="s">
        <v>37</v>
      </c>
      <c r="D71" s="26">
        <v>5</v>
      </c>
      <c r="E71" s="27">
        <v>57</v>
      </c>
      <c r="F71" s="32">
        <f t="shared" si="1"/>
        <v>11.4</v>
      </c>
      <c r="G71" s="27">
        <v>3</v>
      </c>
      <c r="H71" s="27">
        <v>20</v>
      </c>
    </row>
    <row r="72" spans="3:8" x14ac:dyDescent="0.25">
      <c r="C72" s="5" t="s">
        <v>38</v>
      </c>
      <c r="D72" s="26">
        <v>8</v>
      </c>
      <c r="E72" s="27">
        <v>242</v>
      </c>
      <c r="F72" s="32">
        <f t="shared" si="1"/>
        <v>30.25</v>
      </c>
      <c r="G72" s="27">
        <v>6</v>
      </c>
      <c r="H72" s="27">
        <v>75</v>
      </c>
    </row>
    <row r="73" spans="3:8" x14ac:dyDescent="0.25">
      <c r="C73" s="5" t="s">
        <v>39</v>
      </c>
      <c r="D73" s="26">
        <v>0</v>
      </c>
      <c r="E73" s="27"/>
      <c r="F73" s="32"/>
      <c r="G73" s="27"/>
      <c r="H73" s="27"/>
    </row>
    <row r="74" spans="3:8" x14ac:dyDescent="0.25">
      <c r="C74" s="5" t="s">
        <v>40</v>
      </c>
      <c r="D74" s="26">
        <v>4</v>
      </c>
      <c r="E74" s="27">
        <v>385</v>
      </c>
      <c r="F74" s="32">
        <f t="shared" si="1"/>
        <v>96.25</v>
      </c>
      <c r="G74" s="27">
        <v>5</v>
      </c>
      <c r="H74" s="27">
        <v>300</v>
      </c>
    </row>
    <row r="75" spans="3:8" x14ac:dyDescent="0.25">
      <c r="C75" s="5" t="s">
        <v>41</v>
      </c>
      <c r="D75" s="26">
        <v>0</v>
      </c>
      <c r="E75" s="27"/>
      <c r="F75" s="32"/>
      <c r="G75" s="27"/>
      <c r="H75" s="27"/>
    </row>
    <row r="76" spans="3:8" x14ac:dyDescent="0.25">
      <c r="C76" s="13" t="s">
        <v>42</v>
      </c>
      <c r="D76" s="28">
        <v>1</v>
      </c>
      <c r="E76" s="29">
        <v>17</v>
      </c>
      <c r="F76" s="34">
        <f t="shared" si="1"/>
        <v>17</v>
      </c>
      <c r="G76" s="29">
        <v>17</v>
      </c>
      <c r="H76" s="29">
        <v>17</v>
      </c>
    </row>
    <row r="77" spans="3:8" x14ac:dyDescent="0.25">
      <c r="C77" s="11" t="s">
        <v>43</v>
      </c>
      <c r="D77" s="35">
        <f>SUM(D58:D76)</f>
        <v>48</v>
      </c>
      <c r="E77" s="36">
        <f>SUM(E58:E76)</f>
        <v>1274</v>
      </c>
      <c r="F77" s="36">
        <f t="shared" si="1"/>
        <v>26.541666666666668</v>
      </c>
      <c r="G77" s="36">
        <f>MIN(G58:G76)</f>
        <v>1</v>
      </c>
      <c r="H77" s="36">
        <f>MAX(H58:H76)</f>
        <v>300</v>
      </c>
    </row>
    <row r="80" spans="3:8" x14ac:dyDescent="0.25">
      <c r="C80" s="7"/>
      <c r="D80" s="16"/>
      <c r="E80" s="7"/>
      <c r="F80" s="7"/>
      <c r="G80" s="8" t="s">
        <v>55</v>
      </c>
      <c r="H80" s="7"/>
    </row>
    <row r="81" spans="3:8" ht="22.5" x14ac:dyDescent="0.25">
      <c r="C81" s="18" t="s">
        <v>2</v>
      </c>
      <c r="D81" s="19" t="s">
        <v>31</v>
      </c>
      <c r="E81" s="20" t="s">
        <v>79</v>
      </c>
      <c r="F81" s="18" t="s">
        <v>54</v>
      </c>
      <c r="G81" s="18" t="s">
        <v>56</v>
      </c>
      <c r="H81" s="18" t="s">
        <v>57</v>
      </c>
    </row>
    <row r="82" spans="3:8" x14ac:dyDescent="0.25">
      <c r="C82" s="5" t="s">
        <v>24</v>
      </c>
      <c r="D82" s="26">
        <v>1</v>
      </c>
      <c r="E82" s="27">
        <v>7000</v>
      </c>
      <c r="F82" s="32">
        <f>E82/D82</f>
        <v>7000</v>
      </c>
      <c r="G82" s="27">
        <v>7000</v>
      </c>
      <c r="H82" s="27">
        <v>7000</v>
      </c>
    </row>
    <row r="83" spans="3:8" x14ac:dyDescent="0.25">
      <c r="C83" s="5" t="s">
        <v>51</v>
      </c>
      <c r="D83" s="26">
        <v>0</v>
      </c>
      <c r="E83" s="27"/>
      <c r="F83" s="32"/>
      <c r="G83" s="27"/>
      <c r="H83" s="27"/>
    </row>
    <row r="84" spans="3:8" x14ac:dyDescent="0.25">
      <c r="C84" s="5" t="s">
        <v>25</v>
      </c>
      <c r="D84" s="26">
        <v>0</v>
      </c>
      <c r="E84" s="27"/>
      <c r="F84" s="32"/>
      <c r="G84" s="27"/>
      <c r="H84" s="27"/>
    </row>
    <row r="85" spans="3:8" x14ac:dyDescent="0.25">
      <c r="C85" s="5" t="s">
        <v>26</v>
      </c>
      <c r="D85" s="26">
        <v>2</v>
      </c>
      <c r="E85" s="27">
        <v>145</v>
      </c>
      <c r="F85" s="32">
        <f t="shared" ref="F85:F101" si="2">E85/D85</f>
        <v>72.5</v>
      </c>
      <c r="G85" s="27">
        <v>45</v>
      </c>
      <c r="H85" s="27">
        <v>100</v>
      </c>
    </row>
    <row r="86" spans="3:8" x14ac:dyDescent="0.25">
      <c r="C86" s="5" t="s">
        <v>27</v>
      </c>
      <c r="D86" s="26">
        <v>1</v>
      </c>
      <c r="E86" s="27">
        <v>15000</v>
      </c>
      <c r="F86" s="32">
        <f t="shared" si="2"/>
        <v>15000</v>
      </c>
      <c r="G86" s="27">
        <v>15000</v>
      </c>
      <c r="H86" s="27">
        <v>15000</v>
      </c>
    </row>
    <row r="87" spans="3:8" x14ac:dyDescent="0.25">
      <c r="C87" s="5" t="s">
        <v>28</v>
      </c>
      <c r="D87" s="26">
        <v>0</v>
      </c>
      <c r="E87" s="27"/>
      <c r="F87" s="32"/>
      <c r="G87" s="27"/>
      <c r="H87" s="27"/>
    </row>
    <row r="88" spans="3:8" x14ac:dyDescent="0.25">
      <c r="C88" s="5" t="s">
        <v>29</v>
      </c>
      <c r="D88" s="26">
        <v>1</v>
      </c>
      <c r="E88" s="27">
        <v>100</v>
      </c>
      <c r="F88" s="32">
        <f t="shared" si="2"/>
        <v>100</v>
      </c>
      <c r="G88" s="27">
        <v>100</v>
      </c>
      <c r="H88" s="27">
        <v>100</v>
      </c>
    </row>
    <row r="89" spans="3:8" x14ac:dyDescent="0.25">
      <c r="C89" s="5" t="s">
        <v>30</v>
      </c>
      <c r="D89" s="26">
        <v>1</v>
      </c>
      <c r="E89" s="27">
        <v>100</v>
      </c>
      <c r="F89" s="32">
        <f t="shared" si="2"/>
        <v>100</v>
      </c>
      <c r="G89" s="27">
        <v>100</v>
      </c>
      <c r="H89" s="27">
        <v>100</v>
      </c>
    </row>
    <row r="90" spans="3:8" x14ac:dyDescent="0.25">
      <c r="C90" s="5" t="s">
        <v>32</v>
      </c>
      <c r="D90" s="26">
        <v>0</v>
      </c>
      <c r="E90" s="27"/>
      <c r="F90" s="32"/>
      <c r="G90" s="27"/>
      <c r="H90" s="27"/>
    </row>
    <row r="91" spans="3:8" x14ac:dyDescent="0.25">
      <c r="C91" s="5" t="s">
        <v>33</v>
      </c>
      <c r="D91" s="26">
        <v>0</v>
      </c>
      <c r="E91" s="27"/>
      <c r="F91" s="32"/>
      <c r="G91" s="27"/>
      <c r="H91" s="27"/>
    </row>
    <row r="92" spans="3:8" x14ac:dyDescent="0.25">
      <c r="C92" s="5" t="s">
        <v>34</v>
      </c>
      <c r="D92" s="26">
        <v>1</v>
      </c>
      <c r="E92" s="27">
        <v>200000</v>
      </c>
      <c r="F92" s="32">
        <f t="shared" si="2"/>
        <v>200000</v>
      </c>
      <c r="G92" s="27">
        <v>200000</v>
      </c>
      <c r="H92" s="27">
        <v>200000</v>
      </c>
    </row>
    <row r="93" spans="3:8" x14ac:dyDescent="0.25">
      <c r="C93" s="5" t="s">
        <v>35</v>
      </c>
      <c r="D93" s="26">
        <v>0</v>
      </c>
      <c r="E93" s="27"/>
      <c r="F93" s="32"/>
      <c r="G93" s="27"/>
      <c r="H93" s="27"/>
    </row>
    <row r="94" spans="3:8" x14ac:dyDescent="0.25">
      <c r="C94" s="5" t="s">
        <v>36</v>
      </c>
      <c r="D94" s="26">
        <v>0</v>
      </c>
      <c r="E94" s="27"/>
      <c r="F94" s="32"/>
      <c r="G94" s="27"/>
      <c r="H94" s="27"/>
    </row>
    <row r="95" spans="3:8" x14ac:dyDescent="0.25">
      <c r="C95" s="5" t="s">
        <v>37</v>
      </c>
      <c r="D95" s="26">
        <v>0</v>
      </c>
      <c r="E95" s="27"/>
      <c r="F95" s="32"/>
      <c r="G95" s="27"/>
      <c r="H95" s="27"/>
    </row>
    <row r="96" spans="3:8" x14ac:dyDescent="0.25">
      <c r="C96" s="5" t="s">
        <v>38</v>
      </c>
      <c r="D96" s="26">
        <v>1</v>
      </c>
      <c r="E96" s="27">
        <v>4</v>
      </c>
      <c r="F96" s="32">
        <f t="shared" si="2"/>
        <v>4</v>
      </c>
      <c r="G96" s="27">
        <v>4</v>
      </c>
      <c r="H96" s="27">
        <v>4</v>
      </c>
    </row>
    <row r="97" spans="3:8" x14ac:dyDescent="0.25">
      <c r="C97" s="5" t="s">
        <v>39</v>
      </c>
      <c r="D97" s="26">
        <v>0</v>
      </c>
      <c r="E97" s="27"/>
      <c r="F97" s="32"/>
      <c r="G97" s="27"/>
      <c r="H97" s="27"/>
    </row>
    <row r="98" spans="3:8" x14ac:dyDescent="0.25">
      <c r="C98" s="5" t="s">
        <v>40</v>
      </c>
      <c r="D98" s="26">
        <v>0</v>
      </c>
      <c r="E98" s="27"/>
      <c r="F98" s="32"/>
      <c r="G98" s="27"/>
      <c r="H98" s="27"/>
    </row>
    <row r="99" spans="3:8" x14ac:dyDescent="0.25">
      <c r="C99" s="5" t="s">
        <v>41</v>
      </c>
      <c r="D99" s="26">
        <v>0</v>
      </c>
      <c r="E99" s="27"/>
      <c r="F99" s="32"/>
      <c r="G99" s="27"/>
      <c r="H99" s="27"/>
    </row>
    <row r="100" spans="3:8" x14ac:dyDescent="0.25">
      <c r="C100" s="13" t="s">
        <v>42</v>
      </c>
      <c r="D100" s="28">
        <v>0</v>
      </c>
      <c r="E100" s="29"/>
      <c r="F100" s="34"/>
      <c r="G100" s="29"/>
      <c r="H100" s="29"/>
    </row>
    <row r="101" spans="3:8" x14ac:dyDescent="0.25">
      <c r="C101" s="11" t="s">
        <v>43</v>
      </c>
      <c r="D101" s="35">
        <f>SUM(D82:D100)</f>
        <v>8</v>
      </c>
      <c r="E101" s="36">
        <f>SUM(E82:E100)</f>
        <v>222349</v>
      </c>
      <c r="F101" s="36">
        <f t="shared" si="2"/>
        <v>27793.625</v>
      </c>
      <c r="G101" s="36">
        <f>MIN(G82:G100)</f>
        <v>4</v>
      </c>
      <c r="H101" s="36">
        <f>MAX(H82:H100)</f>
        <v>200000</v>
      </c>
    </row>
    <row r="104" spans="3:8" x14ac:dyDescent="0.25">
      <c r="C104" s="7"/>
      <c r="D104" s="16"/>
      <c r="E104" s="7"/>
      <c r="F104" s="7"/>
      <c r="G104" s="8" t="s">
        <v>55</v>
      </c>
      <c r="H104" s="7"/>
    </row>
    <row r="105" spans="3:8" ht="22.5" x14ac:dyDescent="0.25">
      <c r="C105" s="18" t="s">
        <v>2</v>
      </c>
      <c r="D105" s="19" t="s">
        <v>31</v>
      </c>
      <c r="E105" s="20" t="s">
        <v>100</v>
      </c>
      <c r="F105" s="18" t="s">
        <v>54</v>
      </c>
      <c r="G105" s="18" t="s">
        <v>56</v>
      </c>
      <c r="H105" s="18" t="s">
        <v>57</v>
      </c>
    </row>
    <row r="106" spans="3:8" x14ac:dyDescent="0.25">
      <c r="C106" s="5" t="s">
        <v>24</v>
      </c>
      <c r="D106" s="26">
        <v>14</v>
      </c>
      <c r="E106" s="27">
        <v>65560</v>
      </c>
      <c r="F106" s="32">
        <f>E106/D106</f>
        <v>4682.8571428571431</v>
      </c>
      <c r="G106" s="27">
        <v>20</v>
      </c>
      <c r="H106" s="27">
        <v>30000</v>
      </c>
    </row>
    <row r="107" spans="3:8" x14ac:dyDescent="0.25">
      <c r="C107" s="5" t="s">
        <v>51</v>
      </c>
      <c r="D107" s="26">
        <v>8</v>
      </c>
      <c r="E107" s="27">
        <v>8489</v>
      </c>
      <c r="F107" s="32">
        <f t="shared" ref="F107:F125" si="3">E107/D107</f>
        <v>1061.125</v>
      </c>
      <c r="G107" s="27">
        <v>9</v>
      </c>
      <c r="H107" s="27">
        <v>7650</v>
      </c>
    </row>
    <row r="108" spans="3:8" x14ac:dyDescent="0.25">
      <c r="C108" s="5" t="s">
        <v>25</v>
      </c>
      <c r="D108" s="26">
        <v>11</v>
      </c>
      <c r="E108" s="27">
        <v>6610</v>
      </c>
      <c r="F108" s="32">
        <f t="shared" si="3"/>
        <v>600.90909090909088</v>
      </c>
      <c r="G108" s="27">
        <v>5</v>
      </c>
      <c r="H108" s="27">
        <v>2500</v>
      </c>
    </row>
    <row r="109" spans="3:8" x14ac:dyDescent="0.25">
      <c r="C109" s="5" t="s">
        <v>26</v>
      </c>
      <c r="D109" s="26">
        <v>10</v>
      </c>
      <c r="E109" s="27">
        <v>17240</v>
      </c>
      <c r="F109" s="32">
        <f t="shared" si="3"/>
        <v>1724</v>
      </c>
      <c r="G109" s="27">
        <v>10</v>
      </c>
      <c r="H109" s="27">
        <v>10000</v>
      </c>
    </row>
    <row r="110" spans="3:8" x14ac:dyDescent="0.25">
      <c r="C110" s="5" t="s">
        <v>27</v>
      </c>
      <c r="D110" s="26">
        <v>6</v>
      </c>
      <c r="E110" s="27">
        <v>11500</v>
      </c>
      <c r="F110" s="32">
        <f t="shared" si="3"/>
        <v>1916.6666666666667</v>
      </c>
      <c r="G110" s="27">
        <v>100</v>
      </c>
      <c r="H110" s="27">
        <v>5000</v>
      </c>
    </row>
    <row r="111" spans="3:8" x14ac:dyDescent="0.25">
      <c r="C111" s="5" t="s">
        <v>28</v>
      </c>
      <c r="D111" s="26">
        <v>8</v>
      </c>
      <c r="E111" s="27">
        <v>6881</v>
      </c>
      <c r="F111" s="32">
        <f t="shared" si="3"/>
        <v>860.125</v>
      </c>
      <c r="G111" s="27">
        <v>6</v>
      </c>
      <c r="H111" s="27">
        <v>3000</v>
      </c>
    </row>
    <row r="112" spans="3:8" x14ac:dyDescent="0.25">
      <c r="C112" s="5" t="s">
        <v>29</v>
      </c>
      <c r="D112" s="26">
        <v>2</v>
      </c>
      <c r="E112" s="27">
        <v>2300</v>
      </c>
      <c r="F112" s="32">
        <f t="shared" si="3"/>
        <v>1150</v>
      </c>
      <c r="G112" s="27">
        <v>800</v>
      </c>
      <c r="H112" s="27">
        <v>1500</v>
      </c>
    </row>
    <row r="113" spans="3:8" x14ac:dyDescent="0.25">
      <c r="C113" s="5" t="s">
        <v>30</v>
      </c>
      <c r="D113" s="26">
        <v>2</v>
      </c>
      <c r="E113" s="27">
        <v>350</v>
      </c>
      <c r="F113" s="32">
        <f t="shared" si="3"/>
        <v>175</v>
      </c>
      <c r="G113" s="27">
        <v>100</v>
      </c>
      <c r="H113" s="27">
        <v>250</v>
      </c>
    </row>
    <row r="114" spans="3:8" x14ac:dyDescent="0.25">
      <c r="C114" s="5" t="s">
        <v>32</v>
      </c>
      <c r="D114" s="26">
        <v>5</v>
      </c>
      <c r="E114" s="27">
        <v>1129</v>
      </c>
      <c r="F114" s="32">
        <f t="shared" si="3"/>
        <v>225.8</v>
      </c>
      <c r="G114" s="27">
        <v>10</v>
      </c>
      <c r="H114" s="27">
        <v>850</v>
      </c>
    </row>
    <row r="115" spans="3:8" x14ac:dyDescent="0.25">
      <c r="C115" s="5" t="s">
        <v>33</v>
      </c>
      <c r="D115" s="26">
        <v>7</v>
      </c>
      <c r="E115" s="27">
        <v>6616</v>
      </c>
      <c r="F115" s="32">
        <f t="shared" si="3"/>
        <v>945.14285714285711</v>
      </c>
      <c r="G115" s="27">
        <v>50</v>
      </c>
      <c r="H115" s="27">
        <v>5000</v>
      </c>
    </row>
    <row r="116" spans="3:8" x14ac:dyDescent="0.25">
      <c r="C116" s="5" t="s">
        <v>34</v>
      </c>
      <c r="D116" s="26">
        <v>8</v>
      </c>
      <c r="E116" s="27">
        <v>2360</v>
      </c>
      <c r="F116" s="32">
        <f t="shared" si="3"/>
        <v>295</v>
      </c>
      <c r="G116" s="27">
        <v>30</v>
      </c>
      <c r="H116" s="27">
        <v>1750</v>
      </c>
    </row>
    <row r="117" spans="3:8" x14ac:dyDescent="0.25">
      <c r="C117" s="5" t="s">
        <v>35</v>
      </c>
      <c r="D117" s="26">
        <v>8</v>
      </c>
      <c r="E117" s="27">
        <v>16035</v>
      </c>
      <c r="F117" s="32">
        <f t="shared" si="3"/>
        <v>2004.375</v>
      </c>
      <c r="G117" s="27">
        <v>35</v>
      </c>
      <c r="H117" s="27">
        <v>6000</v>
      </c>
    </row>
    <row r="118" spans="3:8" x14ac:dyDescent="0.25">
      <c r="C118" s="5" t="s">
        <v>36</v>
      </c>
      <c r="D118" s="26">
        <v>12</v>
      </c>
      <c r="E118" s="27">
        <v>20855</v>
      </c>
      <c r="F118" s="32">
        <f t="shared" si="3"/>
        <v>1737.9166666666667</v>
      </c>
      <c r="G118" s="27">
        <v>75</v>
      </c>
      <c r="H118" s="27">
        <v>7000</v>
      </c>
    </row>
    <row r="119" spans="3:8" x14ac:dyDescent="0.25">
      <c r="C119" s="5" t="s">
        <v>37</v>
      </c>
      <c r="D119" s="26">
        <v>13</v>
      </c>
      <c r="E119" s="27">
        <v>32243</v>
      </c>
      <c r="F119" s="32">
        <f t="shared" si="3"/>
        <v>2480.2307692307691</v>
      </c>
      <c r="G119" s="27">
        <v>4</v>
      </c>
      <c r="H119" s="27">
        <v>10000</v>
      </c>
    </row>
    <row r="120" spans="3:8" x14ac:dyDescent="0.25">
      <c r="C120" s="5" t="s">
        <v>38</v>
      </c>
      <c r="D120" s="26">
        <v>14</v>
      </c>
      <c r="E120" s="27">
        <v>15638</v>
      </c>
      <c r="F120" s="32">
        <f t="shared" si="3"/>
        <v>1117</v>
      </c>
      <c r="G120" s="27">
        <v>10</v>
      </c>
      <c r="H120" s="27">
        <v>4000</v>
      </c>
    </row>
    <row r="121" spans="3:8" x14ac:dyDescent="0.25">
      <c r="C121" s="5" t="s">
        <v>39</v>
      </c>
      <c r="D121" s="26">
        <v>3</v>
      </c>
      <c r="E121" s="27">
        <v>460</v>
      </c>
      <c r="F121" s="32">
        <f t="shared" si="3"/>
        <v>153.33333333333334</v>
      </c>
      <c r="G121" s="27">
        <v>60</v>
      </c>
      <c r="H121" s="27">
        <v>300</v>
      </c>
    </row>
    <row r="122" spans="3:8" x14ac:dyDescent="0.25">
      <c r="C122" s="5" t="s">
        <v>40</v>
      </c>
      <c r="D122" s="26">
        <v>11</v>
      </c>
      <c r="E122" s="27">
        <v>432866</v>
      </c>
      <c r="F122" s="32">
        <f t="shared" si="3"/>
        <v>39351.454545454544</v>
      </c>
      <c r="G122" s="27">
        <v>11</v>
      </c>
      <c r="H122" s="27">
        <v>330000</v>
      </c>
    </row>
    <row r="123" spans="3:8" x14ac:dyDescent="0.25">
      <c r="C123" s="5" t="s">
        <v>41</v>
      </c>
      <c r="D123" s="26">
        <v>2</v>
      </c>
      <c r="E123" s="27">
        <v>8015</v>
      </c>
      <c r="F123" s="32">
        <f t="shared" si="3"/>
        <v>4007.5</v>
      </c>
      <c r="G123" s="27">
        <v>15</v>
      </c>
      <c r="H123" s="27">
        <v>8000</v>
      </c>
    </row>
    <row r="124" spans="3:8" x14ac:dyDescent="0.25">
      <c r="C124" s="13" t="s">
        <v>42</v>
      </c>
      <c r="D124" s="28">
        <v>9</v>
      </c>
      <c r="E124" s="29">
        <v>45165</v>
      </c>
      <c r="F124" s="34">
        <f t="shared" si="3"/>
        <v>5018.333333333333</v>
      </c>
      <c r="G124" s="29">
        <v>50</v>
      </c>
      <c r="H124" s="29">
        <v>43000</v>
      </c>
    </row>
    <row r="125" spans="3:8" x14ac:dyDescent="0.25">
      <c r="C125" s="11" t="s">
        <v>43</v>
      </c>
      <c r="D125" s="35">
        <f>SUM(D106:D124)</f>
        <v>153</v>
      </c>
      <c r="E125" s="36">
        <f>SUM(E106:E124)</f>
        <v>700312</v>
      </c>
      <c r="F125" s="36">
        <f t="shared" si="3"/>
        <v>4577.2026143790854</v>
      </c>
      <c r="G125" s="36">
        <f>MIN(G106:G124)</f>
        <v>4</v>
      </c>
      <c r="H125" s="36">
        <f>MAX(H106:H124)</f>
        <v>330000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defaultRowHeight="15" x14ac:dyDescent="0.25"/>
  <cols>
    <col min="1" max="1" width="10.28515625" customWidth="1"/>
    <col min="2" max="2" width="7.28515625" customWidth="1"/>
    <col min="3" max="3" width="32.7109375" customWidth="1"/>
    <col min="4" max="4" width="5.42578125" customWidth="1"/>
    <col min="5" max="5" width="13.28515625" customWidth="1"/>
  </cols>
  <sheetData>
    <row r="1" spans="1:8" ht="20.25" x14ac:dyDescent="0.3">
      <c r="A1" s="4" t="s">
        <v>0</v>
      </c>
      <c r="B1" s="6"/>
    </row>
    <row r="2" spans="1:8" x14ac:dyDescent="0.25">
      <c r="A2" s="5" t="s">
        <v>44</v>
      </c>
      <c r="B2" s="2" t="s">
        <v>45</v>
      </c>
    </row>
    <row r="3" spans="1:8" x14ac:dyDescent="0.25">
      <c r="A3" s="5" t="s">
        <v>46</v>
      </c>
      <c r="B3" s="2" t="s">
        <v>47</v>
      </c>
    </row>
    <row r="4" spans="1:8" x14ac:dyDescent="0.25">
      <c r="A4" s="5" t="s">
        <v>48</v>
      </c>
      <c r="B4" s="2" t="s">
        <v>50</v>
      </c>
    </row>
    <row r="5" spans="1:8" x14ac:dyDescent="0.25">
      <c r="A5" s="5" t="s">
        <v>49</v>
      </c>
      <c r="B5" s="3">
        <v>42795</v>
      </c>
    </row>
    <row r="7" spans="1:8" x14ac:dyDescent="0.25">
      <c r="D7" s="11" t="s">
        <v>77</v>
      </c>
      <c r="E7" s="8" t="s">
        <v>78</v>
      </c>
    </row>
    <row r="8" spans="1:8" x14ac:dyDescent="0.25">
      <c r="D8" s="11" t="s">
        <v>52</v>
      </c>
      <c r="E8" s="8" t="s">
        <v>53</v>
      </c>
    </row>
    <row r="11" spans="1:8" x14ac:dyDescent="0.25">
      <c r="C11" s="8" t="s">
        <v>84</v>
      </c>
      <c r="D11" s="15"/>
    </row>
    <row r="12" spans="1:8" x14ac:dyDescent="0.25">
      <c r="C12" s="8"/>
      <c r="D12" s="15"/>
    </row>
    <row r="13" spans="1:8" x14ac:dyDescent="0.25">
      <c r="D13" s="1"/>
      <c r="E13" s="17"/>
      <c r="F13" s="17"/>
      <c r="G13" s="18" t="s">
        <v>55</v>
      </c>
      <c r="H13" s="18"/>
    </row>
    <row r="14" spans="1:8" x14ac:dyDescent="0.25">
      <c r="C14" s="8"/>
      <c r="D14" s="19" t="s">
        <v>31</v>
      </c>
      <c r="E14" s="18" t="s">
        <v>75</v>
      </c>
      <c r="F14" s="18" t="s">
        <v>67</v>
      </c>
      <c r="G14" s="18" t="s">
        <v>85</v>
      </c>
      <c r="H14" s="18" t="s">
        <v>86</v>
      </c>
    </row>
    <row r="15" spans="1:8" x14ac:dyDescent="0.25">
      <c r="C15" s="5" t="s">
        <v>15</v>
      </c>
      <c r="D15" s="10">
        <v>91</v>
      </c>
      <c r="E15" s="5">
        <v>172</v>
      </c>
      <c r="F15" s="37">
        <f>E15/D15</f>
        <v>1.8901098901098901</v>
      </c>
      <c r="G15" s="5">
        <v>1</v>
      </c>
      <c r="H15" s="5">
        <v>9</v>
      </c>
    </row>
    <row r="16" spans="1:8" x14ac:dyDescent="0.25">
      <c r="C16" s="5" t="s">
        <v>16</v>
      </c>
      <c r="D16" s="10">
        <v>30</v>
      </c>
      <c r="E16" s="5">
        <v>60</v>
      </c>
      <c r="F16" s="37">
        <f>E16/D16</f>
        <v>2</v>
      </c>
      <c r="G16" s="5">
        <v>1</v>
      </c>
      <c r="H16" s="5">
        <v>9</v>
      </c>
    </row>
    <row r="17" spans="3:8" x14ac:dyDescent="0.25">
      <c r="C17" s="24" t="s">
        <v>43</v>
      </c>
      <c r="D17" s="41">
        <f>SUM(D15:D16)</f>
        <v>121</v>
      </c>
      <c r="E17" s="42">
        <f>SUM(E15:E16)</f>
        <v>232</v>
      </c>
      <c r="F17" s="43">
        <f>E17/D17</f>
        <v>1.9173553719008265</v>
      </c>
      <c r="G17" s="25"/>
      <c r="H17" s="25"/>
    </row>
    <row r="20" spans="3:8" x14ac:dyDescent="0.25">
      <c r="C20" s="8" t="s">
        <v>87</v>
      </c>
      <c r="D20" s="15"/>
      <c r="H20" s="5"/>
    </row>
    <row r="21" spans="3:8" x14ac:dyDescent="0.25">
      <c r="C21" s="7"/>
      <c r="D21" s="16"/>
      <c r="E21" s="7"/>
      <c r="F21" s="7"/>
      <c r="G21" s="8" t="s">
        <v>55</v>
      </c>
      <c r="H21" s="7"/>
    </row>
    <row r="22" spans="3:8" ht="39" customHeight="1" x14ac:dyDescent="0.25">
      <c r="C22" s="18" t="s">
        <v>2</v>
      </c>
      <c r="D22" s="19" t="s">
        <v>31</v>
      </c>
      <c r="E22" s="20" t="s">
        <v>88</v>
      </c>
      <c r="F22" s="18" t="s">
        <v>54</v>
      </c>
      <c r="G22" s="18" t="s">
        <v>56</v>
      </c>
      <c r="H22" s="18" t="s">
        <v>57</v>
      </c>
    </row>
    <row r="23" spans="3:8" x14ac:dyDescent="0.25">
      <c r="C23" s="5" t="s">
        <v>24</v>
      </c>
      <c r="D23" s="10">
        <v>10</v>
      </c>
      <c r="E23" s="5">
        <v>21</v>
      </c>
      <c r="F23" s="37">
        <f>E23/D23</f>
        <v>2.1</v>
      </c>
      <c r="G23" s="5">
        <v>1</v>
      </c>
      <c r="H23" s="5">
        <v>6</v>
      </c>
    </row>
    <row r="24" spans="3:8" x14ac:dyDescent="0.25">
      <c r="C24" s="5" t="s">
        <v>51</v>
      </c>
      <c r="D24" s="10">
        <v>4</v>
      </c>
      <c r="E24" s="5">
        <v>4</v>
      </c>
      <c r="F24" s="37">
        <f t="shared" ref="F24:F42" si="0">E24/D24</f>
        <v>1</v>
      </c>
      <c r="G24" s="5">
        <v>1</v>
      </c>
      <c r="H24" s="5">
        <v>1</v>
      </c>
    </row>
    <row r="25" spans="3:8" x14ac:dyDescent="0.25">
      <c r="C25" s="5" t="s">
        <v>25</v>
      </c>
      <c r="D25" s="10">
        <v>10</v>
      </c>
      <c r="E25" s="5">
        <v>14</v>
      </c>
      <c r="F25" s="37">
        <f t="shared" si="0"/>
        <v>1.4</v>
      </c>
      <c r="G25" s="5">
        <v>1</v>
      </c>
      <c r="H25" s="5">
        <v>4</v>
      </c>
    </row>
    <row r="26" spans="3:8" x14ac:dyDescent="0.25">
      <c r="C26" s="5" t="s">
        <v>26</v>
      </c>
      <c r="D26" s="10">
        <v>3</v>
      </c>
      <c r="E26" s="5">
        <v>4</v>
      </c>
      <c r="F26" s="37">
        <f t="shared" si="0"/>
        <v>1.3333333333333333</v>
      </c>
      <c r="G26" s="5">
        <v>1</v>
      </c>
      <c r="H26" s="5">
        <v>2</v>
      </c>
    </row>
    <row r="27" spans="3:8" x14ac:dyDescent="0.25">
      <c r="C27" s="5" t="s">
        <v>27</v>
      </c>
      <c r="D27" s="10">
        <v>4</v>
      </c>
      <c r="E27" s="5">
        <v>12</v>
      </c>
      <c r="F27" s="37">
        <f t="shared" si="0"/>
        <v>3</v>
      </c>
      <c r="G27" s="5">
        <v>1</v>
      </c>
      <c r="H27" s="5">
        <v>9</v>
      </c>
    </row>
    <row r="28" spans="3:8" x14ac:dyDescent="0.25">
      <c r="C28" s="5" t="s">
        <v>28</v>
      </c>
      <c r="D28" s="10">
        <v>8</v>
      </c>
      <c r="E28" s="5">
        <v>21</v>
      </c>
      <c r="F28" s="37">
        <f t="shared" si="0"/>
        <v>2.625</v>
      </c>
      <c r="G28" s="5">
        <v>1</v>
      </c>
      <c r="H28" s="5">
        <v>4</v>
      </c>
    </row>
    <row r="29" spans="3:8" x14ac:dyDescent="0.25">
      <c r="C29" s="5" t="s">
        <v>29</v>
      </c>
      <c r="D29" s="10">
        <v>1</v>
      </c>
      <c r="E29" s="5">
        <v>1</v>
      </c>
      <c r="F29" s="37">
        <f t="shared" si="0"/>
        <v>1</v>
      </c>
      <c r="G29" s="5">
        <v>1</v>
      </c>
      <c r="H29" s="5">
        <v>1</v>
      </c>
    </row>
    <row r="30" spans="3:8" x14ac:dyDescent="0.25">
      <c r="C30" s="5" t="s">
        <v>30</v>
      </c>
      <c r="D30" s="10">
        <v>2</v>
      </c>
      <c r="E30" s="5">
        <v>3</v>
      </c>
      <c r="F30" s="37">
        <f t="shared" si="0"/>
        <v>1.5</v>
      </c>
      <c r="G30" s="5">
        <v>1</v>
      </c>
      <c r="H30" s="5">
        <v>2</v>
      </c>
    </row>
    <row r="31" spans="3:8" x14ac:dyDescent="0.25">
      <c r="C31" s="5" t="s">
        <v>32</v>
      </c>
      <c r="D31" s="10">
        <v>2</v>
      </c>
      <c r="E31" s="5">
        <v>2</v>
      </c>
      <c r="F31" s="37">
        <f t="shared" si="0"/>
        <v>1</v>
      </c>
      <c r="G31" s="5">
        <v>1</v>
      </c>
      <c r="H31" s="5">
        <v>1</v>
      </c>
    </row>
    <row r="32" spans="3:8" x14ac:dyDescent="0.25">
      <c r="C32" s="5" t="s">
        <v>33</v>
      </c>
      <c r="D32" s="10">
        <v>4</v>
      </c>
      <c r="E32" s="5">
        <v>5</v>
      </c>
      <c r="F32" s="37">
        <f t="shared" si="0"/>
        <v>1.25</v>
      </c>
      <c r="G32" s="5">
        <v>1</v>
      </c>
      <c r="H32" s="5">
        <v>2</v>
      </c>
    </row>
    <row r="33" spans="3:8" x14ac:dyDescent="0.25">
      <c r="C33" s="5" t="s">
        <v>34</v>
      </c>
      <c r="D33" s="10">
        <v>5</v>
      </c>
      <c r="E33" s="5">
        <v>10</v>
      </c>
      <c r="F33" s="37">
        <f t="shared" si="0"/>
        <v>2</v>
      </c>
      <c r="G33" s="5">
        <v>1</v>
      </c>
      <c r="H33" s="5">
        <v>4</v>
      </c>
    </row>
    <row r="34" spans="3:8" x14ac:dyDescent="0.25">
      <c r="C34" s="5" t="s">
        <v>35</v>
      </c>
      <c r="D34" s="10">
        <v>4</v>
      </c>
      <c r="E34" s="5">
        <v>6</v>
      </c>
      <c r="F34" s="37">
        <f t="shared" si="0"/>
        <v>1.5</v>
      </c>
      <c r="G34" s="5">
        <v>1</v>
      </c>
      <c r="H34" s="5">
        <v>3</v>
      </c>
    </row>
    <row r="35" spans="3:8" x14ac:dyDescent="0.25">
      <c r="C35" s="5" t="s">
        <v>36</v>
      </c>
      <c r="D35" s="10">
        <v>4</v>
      </c>
      <c r="E35" s="5">
        <v>4</v>
      </c>
      <c r="F35" s="37">
        <f t="shared" si="0"/>
        <v>1</v>
      </c>
      <c r="G35" s="5">
        <v>1</v>
      </c>
      <c r="H35" s="5">
        <v>1</v>
      </c>
    </row>
    <row r="36" spans="3:8" x14ac:dyDescent="0.25">
      <c r="C36" s="5" t="s">
        <v>37</v>
      </c>
      <c r="D36" s="10">
        <v>11</v>
      </c>
      <c r="E36" s="5">
        <v>19</v>
      </c>
      <c r="F36" s="37">
        <f t="shared" si="0"/>
        <v>1.7272727272727273</v>
      </c>
      <c r="G36" s="5">
        <v>1</v>
      </c>
      <c r="H36" s="5">
        <v>6</v>
      </c>
    </row>
    <row r="37" spans="3:8" x14ac:dyDescent="0.25">
      <c r="C37" s="5" t="s">
        <v>38</v>
      </c>
      <c r="D37" s="10">
        <v>8</v>
      </c>
      <c r="E37" s="5">
        <v>21</v>
      </c>
      <c r="F37" s="37">
        <f t="shared" si="0"/>
        <v>2.625</v>
      </c>
      <c r="G37" s="5">
        <v>1</v>
      </c>
      <c r="H37" s="5">
        <v>8</v>
      </c>
    </row>
    <row r="38" spans="3:8" x14ac:dyDescent="0.25">
      <c r="C38" s="5" t="s">
        <v>39</v>
      </c>
      <c r="D38" s="10">
        <v>1</v>
      </c>
      <c r="E38" s="5">
        <v>3</v>
      </c>
      <c r="F38" s="37">
        <f t="shared" si="0"/>
        <v>3</v>
      </c>
      <c r="G38" s="5">
        <v>3</v>
      </c>
      <c r="H38" s="5">
        <v>3</v>
      </c>
    </row>
    <row r="39" spans="3:8" x14ac:dyDescent="0.25">
      <c r="C39" s="5" t="s">
        <v>40</v>
      </c>
      <c r="D39" s="10">
        <v>7</v>
      </c>
      <c r="E39" s="5">
        <v>17</v>
      </c>
      <c r="F39" s="37">
        <f t="shared" si="0"/>
        <v>2.4285714285714284</v>
      </c>
      <c r="G39" s="5">
        <v>1</v>
      </c>
      <c r="H39" s="5">
        <v>6</v>
      </c>
    </row>
    <row r="40" spans="3:8" x14ac:dyDescent="0.25">
      <c r="C40" s="5" t="s">
        <v>41</v>
      </c>
      <c r="D40" s="10">
        <v>0</v>
      </c>
      <c r="E40" s="5"/>
      <c r="F40" s="37"/>
      <c r="G40" s="5"/>
      <c r="H40" s="5"/>
    </row>
    <row r="41" spans="3:8" x14ac:dyDescent="0.25">
      <c r="C41" s="13" t="s">
        <v>42</v>
      </c>
      <c r="D41" s="14">
        <v>3</v>
      </c>
      <c r="E41" s="13">
        <v>5</v>
      </c>
      <c r="F41" s="38">
        <f t="shared" si="0"/>
        <v>1.6666666666666667</v>
      </c>
      <c r="G41" s="13">
        <v>1</v>
      </c>
      <c r="H41" s="13">
        <v>2</v>
      </c>
    </row>
    <row r="42" spans="3:8" x14ac:dyDescent="0.25">
      <c r="C42" s="11" t="s">
        <v>43</v>
      </c>
      <c r="D42" s="31">
        <f>SUM(D23:D41)</f>
        <v>91</v>
      </c>
      <c r="E42" s="39">
        <f>SUM(E23:E41)</f>
        <v>172</v>
      </c>
      <c r="F42" s="40">
        <f t="shared" si="0"/>
        <v>1.8901098901098901</v>
      </c>
      <c r="G42" s="39">
        <f>MIN(G23:G41)</f>
        <v>1</v>
      </c>
      <c r="H42" s="39">
        <f>MAX(H23:H41)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Paikallismuseot</vt:lpstr>
      <vt:lpstr>Talous</vt:lpstr>
      <vt:lpstr>Henkilöstö</vt:lpstr>
      <vt:lpstr>Museokäynnit</vt:lpstr>
      <vt:lpstr>Avoinnaolo</vt:lpstr>
      <vt:lpstr>Kokoelmat</vt:lpstr>
      <vt:lpstr>Näyttelyt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Lonardi, Pia</cp:lastModifiedBy>
  <dcterms:created xsi:type="dcterms:W3CDTF">2017-02-22T11:35:01Z</dcterms:created>
  <dcterms:modified xsi:type="dcterms:W3CDTF">2017-03-28T13:12:16Z</dcterms:modified>
  <cp:category/>
</cp:coreProperties>
</file>