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L:\Museoalan kehittäminen\Museoalan kehittäminen\Museotilasto\Museotilasto 2014\Taulukot\museotilasto.fi - excel ja csv\"/>
    </mc:Choice>
  </mc:AlternateContent>
  <xr:revisionPtr revIDLastSave="0" documentId="13_ncr:1_{62DCC2EB-1074-41AA-AAA7-2002B4BA64F6}" xr6:coauthVersionLast="47" xr6:coauthVersionMax="47" xr10:uidLastSave="{00000000-0000-0000-0000-000000000000}"/>
  <bookViews>
    <workbookView xWindow="-110" yWindow="-110" windowWidth="19420" windowHeight="10420" tabRatio="338" xr2:uid="{00000000-000D-0000-FFFF-FFFF00000000}"/>
  </bookViews>
  <sheets>
    <sheet name="Kaikkien vastaajien kysymyk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1" i="1" l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341" i="1" s="1"/>
  <c r="H12" i="1"/>
  <c r="H11" i="1"/>
  <c r="H10" i="1"/>
  <c r="H9" i="1"/>
  <c r="H8" i="1"/>
  <c r="F341" i="1"/>
  <c r="I341" i="1"/>
  <c r="J3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tc={0B9EE0DA-CBE4-4ED2-85B6-4BA36F439037}</author>
  </authors>
  <commentList>
    <comment ref="B5" authorId="0" shapeId="0" xr:uid="{0B9EE0DA-CBE4-4ED2-85B6-4BA36F439037}">
      <text>
        <t>[Kommenttiketju]
Excel-versiosi avulla voit lukea tämän kommenttiketjun, mutta siihen tehdyt muutokset poistetaan, jos tiedosto avataan uudemmassa Excel-versiossa. Lisätietoja: https://go.microsoft.com/fwlink/?linkid=870924
Kommentti:
    Päivitetty 24.11.2023: Saavutettavuuskorjauksia</t>
      </text>
    </comment>
  </commentList>
</comments>
</file>

<file path=xl/sharedStrings.xml><?xml version="1.0" encoding="utf-8"?>
<sst xmlns="http://schemas.openxmlformats.org/spreadsheetml/2006/main" count="1652" uniqueCount="522">
  <si>
    <t>kayn_11</t>
  </si>
  <si>
    <t>avoi_2</t>
  </si>
  <si>
    <t>avoi_2013_1</t>
  </si>
  <si>
    <t>Museon nimi</t>
  </si>
  <si>
    <t>Museokohteen kunta</t>
  </si>
  <si>
    <t>Museokohteen museotyyppi</t>
  </si>
  <si>
    <t>Museokohteet</t>
  </si>
  <si>
    <t>Museokohteiden avoinnaolopäivien määrä yhteensä vuodessa</t>
  </si>
  <si>
    <t>Museokohteiden avoinnaolotuntien määrä yhteensä vuodessa</t>
  </si>
  <si>
    <t>Aboa  Vetus &amp; Ars Nova</t>
  </si>
  <si>
    <t>Turku</t>
  </si>
  <si>
    <t>Varsinais-Suomen maakunta</t>
  </si>
  <si>
    <t>Yhdistelma</t>
  </si>
  <si>
    <t>Aineen taidemuseo</t>
  </si>
  <si>
    <t>Tornio</t>
  </si>
  <si>
    <t>Lapin maakunta</t>
  </si>
  <si>
    <t>Taidemuseo</t>
  </si>
  <si>
    <t>Alvar Aalto -museo</t>
  </si>
  <si>
    <t>Jyväskylä</t>
  </si>
  <si>
    <t>Keski-Suomen maakunta</t>
  </si>
  <si>
    <t>Helsinki</t>
  </si>
  <si>
    <t>Kulttuurihistoriallinen museo</t>
  </si>
  <si>
    <t>Alvar Aallon ateljee</t>
  </si>
  <si>
    <t>Alvar Aallon koti</t>
  </si>
  <si>
    <t>Erikoismuseo</t>
  </si>
  <si>
    <t>Koetalo</t>
  </si>
  <si>
    <t>Amos Andersonin taidemuseo</t>
  </si>
  <si>
    <t>Uudenmaan maakunta</t>
  </si>
  <si>
    <t>Kemiönsaari</t>
  </si>
  <si>
    <t>Söderlångvikin museo</t>
  </si>
  <si>
    <t>Pohjanmaan maakunta</t>
  </si>
  <si>
    <t>Designmuseo</t>
  </si>
  <si>
    <t>Arabian museo</t>
  </si>
  <si>
    <t>Hämeenlinna</t>
  </si>
  <si>
    <t>Iittalan lasimuseo</t>
  </si>
  <si>
    <t>Urjala</t>
  </si>
  <si>
    <t>Nuutajärven lasimuseo</t>
  </si>
  <si>
    <t>Didrichsenin taidemuseo</t>
  </si>
  <si>
    <t>Emil Aaltosen museo</t>
  </si>
  <si>
    <t>Tampere</t>
  </si>
  <si>
    <t>Pirkanmaan maakunta</t>
  </si>
  <si>
    <t>EMMA-Espoon modernin taiteen museo</t>
  </si>
  <si>
    <t>Espoo</t>
  </si>
  <si>
    <t>Espoon kaupunginmuseo</t>
  </si>
  <si>
    <t>Huvilamuseo Villa Rullud</t>
  </si>
  <si>
    <t>KAMU - Espoon kaupunginmuseo</t>
  </si>
  <si>
    <t>Koulumuseo Lagstad</t>
  </si>
  <si>
    <t>Saaristomuseo Pentala</t>
  </si>
  <si>
    <t xml:space="preserve">Talomuseo Glims </t>
  </si>
  <si>
    <t xml:space="preserve">Etelä-Karjalan museo </t>
  </si>
  <si>
    <t>Lappeenranta</t>
  </si>
  <si>
    <t>Etelä-Karjalan maakunta</t>
  </si>
  <si>
    <t>Etelä-Karjalan museo</t>
  </si>
  <si>
    <t>Galleria Laura</t>
  </si>
  <si>
    <t>Ratsuväkimuseo</t>
  </si>
  <si>
    <t>Wolkoffin talomuseo</t>
  </si>
  <si>
    <t xml:space="preserve">Etelä-Karjalan taidemuseo </t>
  </si>
  <si>
    <t>Etelä-Karjalan taidemuseo</t>
  </si>
  <si>
    <t>Vihreä makasiini</t>
  </si>
  <si>
    <t>Etelä-Pohjanmaan maakuntamuseo</t>
  </si>
  <si>
    <t>Seinäjoki</t>
  </si>
  <si>
    <t>Etelä-Pohjanmaan maakunta</t>
  </si>
  <si>
    <t>Suojeluskunta- ja Lotta Svärd -museo</t>
  </si>
  <si>
    <t>Törnävän museoalue</t>
  </si>
  <si>
    <t>Fiskarsin museo</t>
  </si>
  <si>
    <t>Raasepori</t>
  </si>
  <si>
    <t>Forssan museo</t>
  </si>
  <si>
    <t>Forssa</t>
  </si>
  <si>
    <t>Kanta-Hämeen maakunta</t>
  </si>
  <si>
    <t>Ronttismäen tehtaalaismuseo</t>
  </si>
  <si>
    <t>Tekstiilimuseo Tyyki</t>
  </si>
  <si>
    <t>Forum Marinum</t>
  </si>
  <si>
    <t>Museolaivat</t>
  </si>
  <si>
    <t>Friitalan Nahkamuseo</t>
  </si>
  <si>
    <t>Satakunnan maakunta</t>
  </si>
  <si>
    <t>Ullava</t>
  </si>
  <si>
    <t>Gallen-Kallelan Museo</t>
  </si>
  <si>
    <t>Haminan kaupungin museot</t>
  </si>
  <si>
    <t>Hamina</t>
  </si>
  <si>
    <t>Kymenlaakson maakunta</t>
  </si>
  <si>
    <t>Haminan kaupunginmuseo</t>
  </si>
  <si>
    <t>Kauppiaantalomuseo</t>
  </si>
  <si>
    <t>Vehkalahden  kotiseutumuseo</t>
  </si>
  <si>
    <t>Hangon museo</t>
  </si>
  <si>
    <t>Hanko</t>
  </si>
  <si>
    <t>Korsu Kultainen Rauha</t>
  </si>
  <si>
    <t>Harjavallan museotoimi</t>
  </si>
  <si>
    <t>Harjavalta</t>
  </si>
  <si>
    <t>Emil Cedercreutzin museo</t>
  </si>
  <si>
    <t>Huittinen</t>
  </si>
  <si>
    <t>Huittisten museo</t>
  </si>
  <si>
    <t>Heinolan kaupunginmuseo</t>
  </si>
  <si>
    <t>Heinola</t>
  </si>
  <si>
    <t>Päijät-Hämeen maakunta</t>
  </si>
  <si>
    <t xml:space="preserve">Heinolan kaupunginmuseo </t>
  </si>
  <si>
    <t>Heinolan taidemuseo</t>
  </si>
  <si>
    <t>Lääninkivalteri  Aschanin talo</t>
  </si>
  <si>
    <t>Helinä Rautavaaran museo</t>
  </si>
  <si>
    <t>Helsingin kaupunginmuseo</t>
  </si>
  <si>
    <t>Hakasalmen huvila</t>
  </si>
  <si>
    <t>Ratikkamuseo</t>
  </si>
  <si>
    <t>Ruiskumestarin talo</t>
  </si>
  <si>
    <t>Sederholmin talo</t>
  </si>
  <si>
    <t>Sofiankatu 4</t>
  </si>
  <si>
    <t>Työväenasuntomuseo</t>
  </si>
  <si>
    <t>Helsingin taidemuseo</t>
  </si>
  <si>
    <t>Kluuvin galleria</t>
  </si>
  <si>
    <t>Taidemuseo Tennispalatsi</t>
  </si>
  <si>
    <t xml:space="preserve">Helsingin yliopistomuseo </t>
  </si>
  <si>
    <t>Helsingin observatorio</t>
  </si>
  <si>
    <t>Hiekan taidemuseo</t>
  </si>
  <si>
    <t>Hotelli- ja ravintolamuseo</t>
  </si>
  <si>
    <t>Hyvinkään kaupungin museot</t>
  </si>
  <si>
    <t>Hyvinkää</t>
  </si>
  <si>
    <t>Hyvinkään kaupunginmuseo</t>
  </si>
  <si>
    <t>Hyvinkään taidemuseo</t>
  </si>
  <si>
    <t>Hämeenlinnan kaupungin historiallinen museo</t>
  </si>
  <si>
    <t>Palanderin talo</t>
  </si>
  <si>
    <t>Sibeliuksen syntymäkoti</t>
  </si>
  <si>
    <t>Vankilamuseo</t>
  </si>
  <si>
    <t>Hämeenlinnan taidemuseo</t>
  </si>
  <si>
    <t>Engel-rakennus</t>
  </si>
  <si>
    <t>Lohrmann-rakennus</t>
  </si>
  <si>
    <t>Ilmatorjuntamuseo</t>
  </si>
  <si>
    <t>Tuusula</t>
  </si>
  <si>
    <t>Ilomantsin museot</t>
  </si>
  <si>
    <t>Ilomantsi</t>
  </si>
  <si>
    <t>Pohjois-Karjalan maakunta</t>
  </si>
  <si>
    <t>Möhkön ruukkimuseo</t>
  </si>
  <si>
    <t>Parppeinvaaran runokylä</t>
  </si>
  <si>
    <t>Imatran kaupungin museot</t>
  </si>
  <si>
    <t>Imatra</t>
  </si>
  <si>
    <t>Imatran kaupunginmuseo</t>
  </si>
  <si>
    <t>Imatran taidemuseo</t>
  </si>
  <si>
    <t>Teollisuustyöväen asuntomuseo</t>
  </si>
  <si>
    <t>Jalkaväkimuseo</t>
  </si>
  <si>
    <t>Mikkeli</t>
  </si>
  <si>
    <t>Etelä-Savon maakunta</t>
  </si>
  <si>
    <t>Joensuun taidemuseo</t>
  </si>
  <si>
    <t>Joensuu</t>
  </si>
  <si>
    <t>Jyväskylän taidemuseo</t>
  </si>
  <si>
    <t>Galleria Ratamo</t>
  </si>
  <si>
    <t>Jyväskylän taidemuseo - Holvi</t>
  </si>
  <si>
    <t>Jyväskylän yliopiston museo</t>
  </si>
  <si>
    <t>Luonnonhistoriallinen museo</t>
  </si>
  <si>
    <t>Keski-Suomen  luontomuseo</t>
  </si>
  <si>
    <t>Kulttuurihistoriallinen osasto - näyttelykeskus Soihtu</t>
  </si>
  <si>
    <t>Järvenpään taidemuseo</t>
  </si>
  <si>
    <t>Järvenpää</t>
  </si>
  <si>
    <t>Ahola</t>
  </si>
  <si>
    <t>K.H. Renlundin museo</t>
  </si>
  <si>
    <t>Kokkola</t>
  </si>
  <si>
    <t>Keski-Pohjanmaan maakunta</t>
  </si>
  <si>
    <t>ITE-museo</t>
  </si>
  <si>
    <t>K.H. Renlundin museo - Keski-Pohjanmaan maakuntamuseo</t>
  </si>
  <si>
    <t>K.H. Renlundin taidemuseo</t>
  </si>
  <si>
    <t>Kainuun Museo</t>
  </si>
  <si>
    <t>Kajaani</t>
  </si>
  <si>
    <t>Kainuun maakunta</t>
  </si>
  <si>
    <t>Kajaanin taidemuseo</t>
  </si>
  <si>
    <t>Kankaanpään kaupunginmuseo</t>
  </si>
  <si>
    <t>Kankaanpää</t>
  </si>
  <si>
    <t>Kansallisgalleria</t>
  </si>
  <si>
    <t>Ateneumin taidemuseo</t>
  </si>
  <si>
    <t>Nykytaiteen museo Kiasma</t>
  </si>
  <si>
    <t>Sinebrychoffin taidemuseo</t>
  </si>
  <si>
    <t>Karkkilan ruukkimuseo Senkka</t>
  </si>
  <si>
    <t>Karkkila</t>
  </si>
  <si>
    <t>Karkkila-Högforsin työläismuseo</t>
  </si>
  <si>
    <t>Suomen Valimomuseo</t>
  </si>
  <si>
    <t>Kemin taidemuseo</t>
  </si>
  <si>
    <t>Kemi</t>
  </si>
  <si>
    <t>Kemin historiallinen museo</t>
  </si>
  <si>
    <t>Keravan taide- ja museokeskus Sinkka</t>
  </si>
  <si>
    <t>Kerava</t>
  </si>
  <si>
    <t>Heikkilän kotiseutumuseo</t>
  </si>
  <si>
    <t>Taide- ja museokeskus Sinkka</t>
  </si>
  <si>
    <t>Keski-Suomen Ilmailumuseo</t>
  </si>
  <si>
    <t>Keski-Suomen museo</t>
  </si>
  <si>
    <t>Heiskan taiteilijakoti</t>
  </si>
  <si>
    <t>Jyväskylän lyseon museo</t>
  </si>
  <si>
    <t>Käsityöläiskodit</t>
  </si>
  <si>
    <t>Hankasalmi</t>
  </si>
  <si>
    <t>Pienmäen talomuseo</t>
  </si>
  <si>
    <t>Keuruun museo</t>
  </si>
  <si>
    <t>Keuruu</t>
  </si>
  <si>
    <t>Haapamäen yhteiskoulu</t>
  </si>
  <si>
    <t>Keuruun museo - Kamana</t>
  </si>
  <si>
    <t>Keuruun museo - Keuruun vanha kirkko</t>
  </si>
  <si>
    <t>Pihlajaveden kotiseutumuseo</t>
  </si>
  <si>
    <t>Kieppi - Kokkolan luonnontieteellinen museo</t>
  </si>
  <si>
    <t>Kuhmon museot</t>
  </si>
  <si>
    <t>Kuhmo</t>
  </si>
  <si>
    <t>Talvisotamuseo</t>
  </si>
  <si>
    <t>Tuupalan museo</t>
  </si>
  <si>
    <t>Kultamuseo</t>
  </si>
  <si>
    <t>Sodankylä</t>
  </si>
  <si>
    <t>Kuopion kulttuurihistoriallinen museo</t>
  </si>
  <si>
    <t>Kuopio</t>
  </si>
  <si>
    <t>Pohjois-Savon maakunta</t>
  </si>
  <si>
    <t>J.V. Snellmanin kotimuseo</t>
  </si>
  <si>
    <t>Kuopion korttelimuseo</t>
  </si>
  <si>
    <t>Kuopion luonnontieteellinen museo</t>
  </si>
  <si>
    <t>Kuopion taidemuseo</t>
  </si>
  <si>
    <t>Kymenlaakson museo</t>
  </si>
  <si>
    <t>Kotka</t>
  </si>
  <si>
    <t xml:space="preserve">Lahden kaupunginmuseo </t>
  </si>
  <si>
    <t>Lahti</t>
  </si>
  <si>
    <t>Hiihtomuseo</t>
  </si>
  <si>
    <t>Hartola</t>
  </si>
  <si>
    <t>Itä-Hämeen museo</t>
  </si>
  <si>
    <t xml:space="preserve">Lahden historiallinen museo </t>
  </si>
  <si>
    <t>Radio- ja tv-museo</t>
  </si>
  <si>
    <t>Lahden taidemuseo</t>
  </si>
  <si>
    <t>Lapin maakuntamuseo</t>
  </si>
  <si>
    <t>Rovaniemi</t>
  </si>
  <si>
    <t>Lapinlahden taidemuseo</t>
  </si>
  <si>
    <t>Lapinlahti</t>
  </si>
  <si>
    <t>Eemil Halosen museo</t>
  </si>
  <si>
    <t>Lapuan kaupungin museot</t>
  </si>
  <si>
    <t>Lapua</t>
  </si>
  <si>
    <t>Lapuan kaupungin kulttuurihistoriallinen museo</t>
  </si>
  <si>
    <t>Lapuan Taidemuseo</t>
  </si>
  <si>
    <t>Lohjan Museo</t>
  </si>
  <si>
    <t>Lohja</t>
  </si>
  <si>
    <t>Lohilammen museo</t>
  </si>
  <si>
    <t>Sammatti</t>
  </si>
  <si>
    <t>Paikkarin Torppa</t>
  </si>
  <si>
    <t>Tytyrin Kaivosmuseo</t>
  </si>
  <si>
    <t>Lottamuseo</t>
  </si>
  <si>
    <t>Loviisan kaupungin museo</t>
  </si>
  <si>
    <t>Loviisa</t>
  </si>
  <si>
    <t>Itä-Uudenmaan maakunta</t>
  </si>
  <si>
    <t>Lovisa stads museum</t>
  </si>
  <si>
    <t>Smedjemuseet i Strömfors bruk</t>
  </si>
  <si>
    <t>Virböle hembygsmuseum</t>
  </si>
  <si>
    <t>Luonnontieteellinen keskusmuseo</t>
  </si>
  <si>
    <t>Luonnontieteellinen museo</t>
  </si>
  <si>
    <t>Mineraalikabinetti</t>
  </si>
  <si>
    <t>Lusto -Suomen Metsämuseo</t>
  </si>
  <si>
    <t>Punkaharju</t>
  </si>
  <si>
    <t>Punkaharjun Vanha asema</t>
  </si>
  <si>
    <t>Lönnströmin koti- ja taidemuseo</t>
  </si>
  <si>
    <t>Rauma</t>
  </si>
  <si>
    <t>Lönnströmin taidemuseo</t>
  </si>
  <si>
    <t>Teresia ja Rafael Lönnströmin kotimuseo</t>
  </si>
  <si>
    <t>Mannerheim-museo</t>
  </si>
  <si>
    <t>Miehikkälän  museot</t>
  </si>
  <si>
    <t>Miehikkälä</t>
  </si>
  <si>
    <t>Miehikkälän kotiseutumuseo</t>
  </si>
  <si>
    <t>Miehikkälän Salpalinja-museo</t>
  </si>
  <si>
    <t>Mikkelin kaupungin museot</t>
  </si>
  <si>
    <t>Harjukosken mylly</t>
  </si>
  <si>
    <t>Kivisakasti</t>
  </si>
  <si>
    <t>Mannerheimin salonkivaunu</t>
  </si>
  <si>
    <t>Mikkelin taidemuseo</t>
  </si>
  <si>
    <t>Nikkisen torppa</t>
  </si>
  <si>
    <t>Pien-Toijolan talonpoikaismuseo</t>
  </si>
  <si>
    <t>Päämajamuseo</t>
  </si>
  <si>
    <t>Suur-Savon museo</t>
  </si>
  <si>
    <t>Viestikeskus Lokki</t>
  </si>
  <si>
    <t>Mobilia Auto- ja tiemuseo</t>
  </si>
  <si>
    <t>Kangasala</t>
  </si>
  <si>
    <t>Museo Militaria</t>
  </si>
  <si>
    <t>Naantalin museo</t>
  </si>
  <si>
    <t>Naantali</t>
  </si>
  <si>
    <t>Naantalin taidehuone</t>
  </si>
  <si>
    <t>Nautelankosken museo</t>
  </si>
  <si>
    <t>Lieto</t>
  </si>
  <si>
    <t>Nelimarkka-museo</t>
  </si>
  <si>
    <t>Alajärvi</t>
  </si>
  <si>
    <t>Villa Nelimarkka</t>
  </si>
  <si>
    <t>Nurmeksen kaupungin museot</t>
  </si>
  <si>
    <t>Nurmes</t>
  </si>
  <si>
    <t>Ikolan ulkomuseo</t>
  </si>
  <si>
    <t>Kötsin  museo</t>
  </si>
  <si>
    <t>Nurmijärven museo</t>
  </si>
  <si>
    <t>Nurmijärvi</t>
  </si>
  <si>
    <t>Aleksis Kiven syntymäkoti</t>
  </si>
  <si>
    <t>Galleria Ville</t>
  </si>
  <si>
    <t>Taaborinvuoren museoalue</t>
  </si>
  <si>
    <t>Oulun taidemuseo</t>
  </si>
  <si>
    <t>Oulu</t>
  </si>
  <si>
    <t>Pohjois-Pohjanmaan maakunta</t>
  </si>
  <si>
    <t>Oulun yliopiston eläinmuseo</t>
  </si>
  <si>
    <t>Oulun yliopiston kasvimuseo</t>
  </si>
  <si>
    <t>Outokummun kaivosmuseo</t>
  </si>
  <si>
    <t>Outokumpu</t>
  </si>
  <si>
    <t>Panssarimuseo</t>
  </si>
  <si>
    <t>Hattula</t>
  </si>
  <si>
    <t>Pielisen museo</t>
  </si>
  <si>
    <t>Lieksa</t>
  </si>
  <si>
    <t>Kuvanveistäjä Eva Ryynäsen taiteilijakoti Paateri</t>
  </si>
  <si>
    <t>Pietarsaaren kaupunginmuseo</t>
  </si>
  <si>
    <t>Pietarsaari</t>
  </si>
  <si>
    <t>Uusikaarlepyy</t>
  </si>
  <si>
    <t>Kuddnäs</t>
  </si>
  <si>
    <t>Malmin talo</t>
  </si>
  <si>
    <t>Runebergin tupa</t>
  </si>
  <si>
    <t>Tupakkamakasiini</t>
  </si>
  <si>
    <t>Westmansmors stuga</t>
  </si>
  <si>
    <t>Pohjanmaan museo - aluetaidemuseo</t>
  </si>
  <si>
    <t>Vaasa</t>
  </si>
  <si>
    <t>Taidehalli</t>
  </si>
  <si>
    <t>Pohjanmaan museo - maakuntamuseo</t>
  </si>
  <si>
    <t>Terranova</t>
  </si>
  <si>
    <t>Vanhan Vaasan museo</t>
  </si>
  <si>
    <t>Pohjois-Karjalan museo</t>
  </si>
  <si>
    <t>Joensuun bunkkerimuseo</t>
  </si>
  <si>
    <t>Pohjois-Pohjanmaan museo</t>
  </si>
  <si>
    <t>Kierikkikeskus</t>
  </si>
  <si>
    <t>Merimiehenkotimuseo</t>
  </si>
  <si>
    <t>Oravan koulumuseo</t>
  </si>
  <si>
    <t>Oulunsalon kotiseutumuseo</t>
  </si>
  <si>
    <t>Pateniemen sahan museo</t>
  </si>
  <si>
    <t>Pohjois-Pohjanmaan museo - Ainola</t>
  </si>
  <si>
    <t>Turkansaaren ulkomuseo</t>
  </si>
  <si>
    <t>Poikilo-museot</t>
  </si>
  <si>
    <t>Kouvola</t>
  </si>
  <si>
    <t>Elimäen kotiseutumuseo</t>
  </si>
  <si>
    <t>Kouvolan taidemuseo Poikilo</t>
  </si>
  <si>
    <t>Suomen Puotimuseo</t>
  </si>
  <si>
    <t>Poliisimuseo</t>
  </si>
  <si>
    <t>Porin taidemuseo</t>
  </si>
  <si>
    <t>Pori</t>
  </si>
  <si>
    <t>Poriginal galleria</t>
  </si>
  <si>
    <t>Porvoon museo</t>
  </si>
  <si>
    <t>Porvoo</t>
  </si>
  <si>
    <t>Holmin talo</t>
  </si>
  <si>
    <t>Vanha Kappalaisentalo</t>
  </si>
  <si>
    <t>Vanha Raatihuone</t>
  </si>
  <si>
    <t>Postimuseo</t>
  </si>
  <si>
    <t>Päivälehden museo</t>
  </si>
  <si>
    <t>Raahen museo</t>
  </si>
  <si>
    <t>Raahe</t>
  </si>
  <si>
    <t>Apteekkimuseo</t>
  </si>
  <si>
    <t>Kruununmakasiinimuseo</t>
  </si>
  <si>
    <t>Ojalan kotiseutumuseo</t>
  </si>
  <si>
    <t xml:space="preserve">Olkijoen Rauhanpirtti </t>
  </si>
  <si>
    <t>Pakkahuoneen museo</t>
  </si>
  <si>
    <t>Saloisten kotiseutumuseo</t>
  </si>
  <si>
    <t>Soveliuksen talo</t>
  </si>
  <si>
    <t>Raision museo Harkko</t>
  </si>
  <si>
    <t>Raisio</t>
  </si>
  <si>
    <t>Rauman merimuseo</t>
  </si>
  <si>
    <t>Kirsti</t>
  </si>
  <si>
    <t>Marela</t>
  </si>
  <si>
    <t>Savenvalajan verstas</t>
  </si>
  <si>
    <t>Rauman Taidemuseo</t>
  </si>
  <si>
    <t>Rautalammin museo</t>
  </si>
  <si>
    <t>Rautalampi</t>
  </si>
  <si>
    <t>Riihimäen kaupungin museot</t>
  </si>
  <si>
    <t>Riihimäki</t>
  </si>
  <si>
    <t>Riihimäen kaupunginmuseo</t>
  </si>
  <si>
    <t>Riihimäen Taidemuseo</t>
  </si>
  <si>
    <t>RIISA - Suomen ortodoksinen kirkkomuseo</t>
  </si>
  <si>
    <t>Suomen ortodoksinen kirkkomuseo</t>
  </si>
  <si>
    <t>Rovaniemen taidemuseo</t>
  </si>
  <si>
    <t>Saamelaismuseo Siida</t>
  </si>
  <si>
    <t>Inari</t>
  </si>
  <si>
    <t>Kolttien perinnetalo</t>
  </si>
  <si>
    <t>Saarijärven museo</t>
  </si>
  <si>
    <t>Saarijärvi</t>
  </si>
  <si>
    <t>Juhola</t>
  </si>
  <si>
    <t>Kivikauden kylä</t>
  </si>
  <si>
    <t>Säätyläiskotimuseo</t>
  </si>
  <si>
    <t>Sagalundin museo</t>
  </si>
  <si>
    <t>Lukkomuseo</t>
  </si>
  <si>
    <t>Taalintehtaan ruukkimuseo</t>
  </si>
  <si>
    <t xml:space="preserve">Sallan sota- ja jälleenrakennusajan museo </t>
  </si>
  <si>
    <t>Salla</t>
  </si>
  <si>
    <t>Sallan sota- ja jälleenrakennusjan museo</t>
  </si>
  <si>
    <t>Salon taidemuseo Veturitalli</t>
  </si>
  <si>
    <t>Salo</t>
  </si>
  <si>
    <t>Salon tuotanto- ja kulttuurihistoriallinen museo SAMU</t>
  </si>
  <si>
    <t>Halikon museo</t>
  </si>
  <si>
    <t>Kiikalan kotiseutumuseo</t>
  </si>
  <si>
    <t>Kiskon kotiseutumuseo</t>
  </si>
  <si>
    <t>Meritalon museo</t>
  </si>
  <si>
    <t>Perniön museo</t>
  </si>
  <si>
    <t>Ploominkin torppa</t>
  </si>
  <si>
    <t>Salon elektroniikkamuseo</t>
  </si>
  <si>
    <t>Suomusjärven kotiseutumuseo</t>
  </si>
  <si>
    <t>Trömperin kestikievari</t>
  </si>
  <si>
    <t>Sara Hildénin taidemuseo</t>
  </si>
  <si>
    <t>Satakunnan Museo</t>
  </si>
  <si>
    <t>Korsmannin talo ja Rakennuskulttuuritalo Toivo</t>
  </si>
  <si>
    <t>Luontotalo Arkki</t>
  </si>
  <si>
    <t>Rosenlew museo</t>
  </si>
  <si>
    <t>Savonlinnan maakuntamuseo</t>
  </si>
  <si>
    <t>Savonlinna</t>
  </si>
  <si>
    <t>Serlachius-museot Gustaf ja Gösta</t>
  </si>
  <si>
    <t>Mänttä-Vilppula</t>
  </si>
  <si>
    <t>Gustaf</t>
  </si>
  <si>
    <t xml:space="preserve">Gösta </t>
  </si>
  <si>
    <t>Sibeliusmuseum/Sibelius-museo</t>
  </si>
  <si>
    <t>Sibeliusmuseo</t>
  </si>
  <si>
    <t>Sotamuseo</t>
  </si>
  <si>
    <t>Sotamuseo - Liisankatu</t>
  </si>
  <si>
    <t>Sotamuseon Maneesi</t>
  </si>
  <si>
    <t>Sukellusvene Vesikko</t>
  </si>
  <si>
    <t>Stundars museum</t>
  </si>
  <si>
    <t>Mustasaari</t>
  </si>
  <si>
    <t>Stundars museo</t>
  </si>
  <si>
    <t xml:space="preserve">Suomen arkkitehtuurimuseo </t>
  </si>
  <si>
    <t>Arkkitehtuurimuseo</t>
  </si>
  <si>
    <t>Suomen Ilmailumuseo</t>
  </si>
  <si>
    <t>Vantaa</t>
  </si>
  <si>
    <t>Suomen Jääkiekkomuseo</t>
  </si>
  <si>
    <t>Suomen kansallismuseo</t>
  </si>
  <si>
    <t>Mäntsälä</t>
  </si>
  <si>
    <t>Alikartano</t>
  </si>
  <si>
    <t>Cygnaeuksen galleria</t>
  </si>
  <si>
    <t>Kirkkonummi</t>
  </si>
  <si>
    <t>Hvitträsk</t>
  </si>
  <si>
    <t>Hämeen linna</t>
  </si>
  <si>
    <t>Kulttuurien museo</t>
  </si>
  <si>
    <t>Masku</t>
  </si>
  <si>
    <t>Louhisaaren kartanolinna</t>
  </si>
  <si>
    <t>Olavinlinna</t>
  </si>
  <si>
    <t>Seurasaaren ulkomuseo</t>
  </si>
  <si>
    <t>Suomen merimuseo</t>
  </si>
  <si>
    <t>Asikkala</t>
  </si>
  <si>
    <t>Urajärven kartanomuseo</t>
  </si>
  <si>
    <t>Urho Kekkosen museo Tamminiemi</t>
  </si>
  <si>
    <t>Suomen kellomuseo</t>
  </si>
  <si>
    <t>Suomen Kellomuseo</t>
  </si>
  <si>
    <t>Suomen kirjainstituutin säätiön museot</t>
  </si>
  <si>
    <t>Sastamala</t>
  </si>
  <si>
    <t>Sastamalan seudun museo</t>
  </si>
  <si>
    <t>Suomalaisen kirjan museo Pukstaavi</t>
  </si>
  <si>
    <t>Suomen käsityön museo</t>
  </si>
  <si>
    <t>Suomen lasimuseo</t>
  </si>
  <si>
    <t>Suomen lelumuseo Hevosenkenkä</t>
  </si>
  <si>
    <t>Suomen Lelumuseo Hevosenkenkä</t>
  </si>
  <si>
    <t>Suomen maatalousmuseo Sarka</t>
  </si>
  <si>
    <t>Loimaa</t>
  </si>
  <si>
    <t>Suomen Metsästysmuseo</t>
  </si>
  <si>
    <t>Suomen Rautatiemuseo</t>
  </si>
  <si>
    <t>Suomen Urheilumuseo</t>
  </si>
  <si>
    <t>Suomen valokuvataiteen museo</t>
  </si>
  <si>
    <t>Särestöniemi-museo</t>
  </si>
  <si>
    <t>Kittilä</t>
  </si>
  <si>
    <t>Tampereen kaupungin historialliset museot</t>
  </si>
  <si>
    <t>Amurin työläiskortteli</t>
  </si>
  <si>
    <t>Hämeen museo</t>
  </si>
  <si>
    <t>Kivimuseo</t>
  </si>
  <si>
    <t>Rupriikki</t>
  </si>
  <si>
    <t>Vapriikki</t>
  </si>
  <si>
    <t>Tampereen taidemuseo</t>
  </si>
  <si>
    <t>Muumilaakso</t>
  </si>
  <si>
    <t>TR1 taidehalli</t>
  </si>
  <si>
    <t>Teatterimuseo</t>
  </si>
  <si>
    <t>Tekniikan museo</t>
  </si>
  <si>
    <t>Tikanojan taidekoti</t>
  </si>
  <si>
    <t>Kuntsin modernin taiteen museo</t>
  </si>
  <si>
    <t>Tornionlaakson maakuntamuseo</t>
  </si>
  <si>
    <t>Turun museokeskus</t>
  </si>
  <si>
    <t>Apteekkimuseo ja Qwenselin talo</t>
  </si>
  <si>
    <t>Biologinen museo</t>
  </si>
  <si>
    <t>Kuralan Kylämäki</t>
  </si>
  <si>
    <t>Luostarinmäen käsityöläismuseo</t>
  </si>
  <si>
    <t xml:space="preserve">Turun linna </t>
  </si>
  <si>
    <t>Wäinö Aaltosen museo</t>
  </si>
  <si>
    <t>Turun taidemuseo</t>
  </si>
  <si>
    <t>Tuusulan museo</t>
  </si>
  <si>
    <t>Aleksis Kiven mökki</t>
  </si>
  <si>
    <t>Halosenniemi</t>
  </si>
  <si>
    <t>Klaavola</t>
  </si>
  <si>
    <t>Taidekeskus Kasarmi</t>
  </si>
  <si>
    <t>Taiteilijakoti Erkkola</t>
  </si>
  <si>
    <t>Työväenmuseo Werstas</t>
  </si>
  <si>
    <t>Kuurojen museo</t>
  </si>
  <si>
    <t>Lenin-museo</t>
  </si>
  <si>
    <t>Uudenkaupungin museo</t>
  </si>
  <si>
    <t>Uusikaupunki</t>
  </si>
  <si>
    <t>Kalannin kotiseutumuseo</t>
  </si>
  <si>
    <t>Luotsimuseo</t>
  </si>
  <si>
    <t>Wahlbergin museotalo</t>
  </si>
  <si>
    <t>Vanhalinnan museo</t>
  </si>
  <si>
    <t>Vantaan kaupunginmuseo</t>
  </si>
  <si>
    <t>Vantaan taidemuseo</t>
  </si>
  <si>
    <t>Varkauden museot</t>
  </si>
  <si>
    <t>Varkaus</t>
  </si>
  <si>
    <t>Kanavamuseo</t>
  </si>
  <si>
    <t>Verlan tehdasmuseo</t>
  </si>
  <si>
    <t>Vihdin museo</t>
  </si>
  <si>
    <t>Vihti</t>
  </si>
  <si>
    <t>Niuhalan vanha kansakoulu ja Evakkomuseo</t>
  </si>
  <si>
    <t>Visavuoren museo</t>
  </si>
  <si>
    <t>Valkeakoski</t>
  </si>
  <si>
    <t>Kauppilanmäen museo</t>
  </si>
  <si>
    <t>Myllysaaren museo</t>
  </si>
  <si>
    <t>Västra Nylands landskapsmuseum</t>
  </si>
  <si>
    <t>EKTA Ekenäs museicentrum</t>
  </si>
  <si>
    <t>Forngården (Snappertuna)</t>
  </si>
  <si>
    <t>Äänekosken kaupunginmuseo</t>
  </si>
  <si>
    <t>Äänekoski</t>
  </si>
  <si>
    <t>Äänekosken taidemuseo</t>
  </si>
  <si>
    <t>Lisenssi:</t>
  </si>
  <si>
    <t>Creative Commons Nimeä 4.0 Kansainvälinen (CC BY 4.0)</t>
  </si>
  <si>
    <t>Lisenssin url:</t>
  </si>
  <si>
    <t>https://creativecommons.org/licenses/by/4.0/deed.fi</t>
  </si>
  <si>
    <t xml:space="preserve">Lähde: </t>
  </si>
  <si>
    <t>Päivitetty:</t>
  </si>
  <si>
    <t>Käynnit ja avoinnaolo museokohteittain 2014</t>
  </si>
  <si>
    <t>Museotilasto 2014, Museovirasto</t>
  </si>
  <si>
    <t>Sarake1</t>
  </si>
  <si>
    <t>Summa</t>
  </si>
  <si>
    <t>Carlsro</t>
  </si>
  <si>
    <t>Kumbukumbu</t>
  </si>
  <si>
    <t>Kiikartorni</t>
  </si>
  <si>
    <t>Kodisjoen kohteet</t>
  </si>
  <si>
    <t>Sammallahdenmäki</t>
  </si>
  <si>
    <t>Turun yliopiston eläinmuseo</t>
  </si>
  <si>
    <t>Museokohteen maakunta</t>
  </si>
  <si>
    <t>Maksetut käynnit museokohteittain</t>
  </si>
  <si>
    <t>Ilmaiskäynnit museokohteittain</t>
  </si>
  <si>
    <t>Kristiinankaupunki</t>
  </si>
  <si>
    <t>Kumbukumbu Suomen Lähetysseuran museo</t>
  </si>
  <si>
    <t>Rauman museo</t>
  </si>
  <si>
    <t>kayn_2014_1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</si>
</sst>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9"/>
      <color indexed="81"/>
      <name val="Tahoma"/>
      <family val="2"/>
    </font>
    <font>
      <b/>
      <sz val="16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3" fontId="4" fillId="0" borderId="0" xfId="0" applyNumberFormat="1" applyFont="1" applyBorder="1" applyAlignment="1" applyProtection="1">
      <alignment horizontal="right" vertical="center"/>
      <protection locked="0"/>
    </xf>
    <xf numFmtId="14" fontId="4" fillId="0" borderId="0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</cellXfs>
  <cellStyles count="2">
    <cellStyle name="Normaali" xfId="0" builtinId="0"/>
    <cellStyle name="Normaali 2 2" xfId="1" xr:uid="{B51FD99E-D0D1-4F90-9975-16A57E00855B}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emelä, Anu" id="{EB87AE51-5F08-4049-BD96-A738FC7FDCC7}" userId="S::anu.niemela@museovirasto.fi::131f5beb-bb55-4656-97ae-b3d4c0fa8e18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F69D29-40EF-451A-B056-072032AD1B9C}" name="Taulukko1" displayName="Taulukko1" ref="A7:J341" totalsRowCount="1" headerRowDxfId="20" dataDxfId="21" headerRowBorderDxfId="22">
  <autoFilter ref="A7:J340" xr:uid="{34F69D29-40EF-451A-B056-072032AD1B9C}"/>
  <tableColumns count="10">
    <tableColumn id="1" xr3:uid="{9DBAE2C0-2BCA-44F8-9651-A6AA2A0C7275}" name="Museon nimi" totalsRowLabel="Summa" dataDxfId="19" totalsRowDxfId="9"/>
    <tableColumn id="15" xr3:uid="{508A6507-2060-4F5B-BC58-AF484869E607}" name="Museokohteet" dataDxfId="18" totalsRowDxfId="8"/>
    <tableColumn id="19" xr3:uid="{1C5CEFB8-BA7C-4303-920D-AEEBE50FDE1C}" name="Museokohteen museotyyppi" dataDxfId="17" totalsRowDxfId="7"/>
    <tableColumn id="8" xr3:uid="{0CE36BAA-591A-4A84-8941-BD2CA17441FF}" name="Museokohteen kunta" dataDxfId="16" totalsRowDxfId="6"/>
    <tableColumn id="9" xr3:uid="{C48922BF-D2AF-43CF-9F0D-A4ADACF66B18}" name="Museokohteen maakunta" dataDxfId="15" totalsRowDxfId="5"/>
    <tableColumn id="11" xr3:uid="{57A3AFF0-B0B0-4A29-8771-155F4C7E89CE}" name="Maksetut käynnit museokohteittain" totalsRowFunction="sum" dataDxfId="14" totalsRowDxfId="4"/>
    <tableColumn id="20" xr3:uid="{80633F05-E34E-4F19-8473-0D21B3899408}" name="Ilmaiskäynnit museokohteittain" totalsRowFunction="sum" dataDxfId="13" totalsRowDxfId="3"/>
    <tableColumn id="12" xr3:uid="{76223566-E13B-4827-9BB6-BE7901BFE08E}" name="Sarake1" totalsRowFunction="sum" dataDxfId="12" totalsRowDxfId="2">
      <calculatedColumnFormula>SUM(F8:G8)</calculatedColumnFormula>
    </tableColumn>
    <tableColumn id="13" xr3:uid="{48611179-22FE-418E-8AE0-C97751D64FC6}" name="Museokohteiden avoinnaolopäivien määrä yhteensä vuodessa" totalsRowFunction="sum" dataDxfId="11" totalsRowDxfId="1"/>
    <tableColumn id="14" xr3:uid="{7E2E6CD2-CEFF-4214-B0F5-94FA00A8A328}" name="Museokohteiden avoinnaolotuntien määrä yhteensä vuodessa" totalsRowFunction="sum" dataDxfId="10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dT="2023-11-24T09:23:49.43" personId="{EB87AE51-5F08-4049-BD96-A738FC7FDCC7}" id="{0B9EE0DA-CBE4-4ED2-85B6-4BA36F439037}">
    <text>Päivitetty 24.11.2023: Saavutettavuuskorjauksia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1"/>
  <sheetViews>
    <sheetView tabSelected="1" workbookViewId="0">
      <selection activeCell="A3" sqref="A3"/>
    </sheetView>
  </sheetViews>
  <sheetFormatPr defaultRowHeight="13" x14ac:dyDescent="0.3"/>
  <cols>
    <col min="1" max="1" width="43.1796875" style="1" bestFit="1" customWidth="1"/>
    <col min="2" max="3" width="34.1796875" style="1" customWidth="1"/>
    <col min="4" max="4" width="19.26953125" style="1" customWidth="1"/>
    <col min="5" max="5" width="24.6328125" style="1" customWidth="1"/>
    <col min="6" max="10" width="15.6328125" style="1" customWidth="1"/>
    <col min="11" max="11" width="4.26953125" style="1" customWidth="1"/>
    <col min="12" max="16384" width="8.7265625" style="1"/>
  </cols>
  <sheetData>
    <row r="1" spans="1:10" ht="21" x14ac:dyDescent="0.3">
      <c r="A1" s="15" t="s">
        <v>505</v>
      </c>
      <c r="B1" s="2"/>
      <c r="C1" s="2"/>
      <c r="D1" s="2"/>
    </row>
    <row r="2" spans="1:10" s="4" customFormat="1" ht="14.5" customHeight="1" x14ac:dyDescent="0.35">
      <c r="A2" s="3" t="s">
        <v>499</v>
      </c>
      <c r="B2" s="3" t="s">
        <v>500</v>
      </c>
      <c r="F2" s="5"/>
      <c r="G2" s="5"/>
    </row>
    <row r="3" spans="1:10" s="4" customFormat="1" ht="14.5" customHeight="1" x14ac:dyDescent="0.35">
      <c r="A3" s="3" t="s">
        <v>501</v>
      </c>
      <c r="B3" s="3" t="s">
        <v>502</v>
      </c>
      <c r="F3" s="6"/>
      <c r="G3" s="6"/>
    </row>
    <row r="4" spans="1:10" s="4" customFormat="1" ht="14.5" customHeight="1" x14ac:dyDescent="0.35">
      <c r="A4" s="3" t="s">
        <v>503</v>
      </c>
      <c r="B4" s="3" t="s">
        <v>506</v>
      </c>
      <c r="F4" s="6"/>
      <c r="G4" s="6"/>
    </row>
    <row r="5" spans="1:10" s="4" customFormat="1" ht="14.5" customHeight="1" x14ac:dyDescent="0.35">
      <c r="A5" s="3" t="s">
        <v>504</v>
      </c>
      <c r="B5" s="7">
        <v>45254</v>
      </c>
    </row>
    <row r="6" spans="1:10" customFormat="1" ht="14.5" x14ac:dyDescent="0.35">
      <c r="F6" t="s">
        <v>521</v>
      </c>
      <c r="G6" t="s">
        <v>0</v>
      </c>
      <c r="I6" t="s">
        <v>1</v>
      </c>
      <c r="J6" t="s">
        <v>2</v>
      </c>
    </row>
    <row r="7" spans="1:10" s="8" customFormat="1" ht="52" x14ac:dyDescent="0.35">
      <c r="A7" s="12" t="s">
        <v>3</v>
      </c>
      <c r="B7" s="12" t="s">
        <v>6</v>
      </c>
      <c r="C7" s="12" t="s">
        <v>5</v>
      </c>
      <c r="D7" s="12" t="s">
        <v>4</v>
      </c>
      <c r="E7" s="12" t="s">
        <v>515</v>
      </c>
      <c r="F7" s="12" t="s">
        <v>516</v>
      </c>
      <c r="G7" s="12" t="s">
        <v>517</v>
      </c>
      <c r="H7" s="12" t="s">
        <v>507</v>
      </c>
      <c r="I7" s="12" t="s">
        <v>7</v>
      </c>
      <c r="J7" s="12" t="s">
        <v>8</v>
      </c>
    </row>
    <row r="8" spans="1:10" s="4" customFormat="1" ht="14.5" customHeight="1" x14ac:dyDescent="0.35">
      <c r="A8" s="13" t="s">
        <v>9</v>
      </c>
      <c r="B8" s="13" t="s">
        <v>9</v>
      </c>
      <c r="C8" s="13" t="s">
        <v>12</v>
      </c>
      <c r="D8" s="13" t="s">
        <v>10</v>
      </c>
      <c r="E8" s="13" t="s">
        <v>11</v>
      </c>
      <c r="F8" s="14">
        <v>33587</v>
      </c>
      <c r="G8" s="14">
        <v>6225</v>
      </c>
      <c r="H8" s="14">
        <f>SUM(F8:G8)</f>
        <v>39812</v>
      </c>
      <c r="I8" s="14">
        <v>354</v>
      </c>
      <c r="J8" s="14">
        <v>2832</v>
      </c>
    </row>
    <row r="9" spans="1:10" s="4" customFormat="1" ht="14.5" customHeight="1" x14ac:dyDescent="0.35">
      <c r="A9" s="13" t="s">
        <v>13</v>
      </c>
      <c r="B9" s="13" t="s">
        <v>13</v>
      </c>
      <c r="C9" s="13" t="s">
        <v>16</v>
      </c>
      <c r="D9" s="13" t="s">
        <v>14</v>
      </c>
      <c r="E9" s="13" t="s">
        <v>15</v>
      </c>
      <c r="F9" s="14">
        <v>2122</v>
      </c>
      <c r="G9" s="14">
        <v>19250</v>
      </c>
      <c r="H9" s="14">
        <f t="shared" ref="H9:H72" si="0">SUM(F9:G9)</f>
        <v>21372</v>
      </c>
      <c r="I9" s="14">
        <v>316</v>
      </c>
      <c r="J9" s="14">
        <v>1894</v>
      </c>
    </row>
    <row r="10" spans="1:10" s="4" customFormat="1" ht="14.5" customHeight="1" x14ac:dyDescent="0.35">
      <c r="A10" s="13" t="s">
        <v>17</v>
      </c>
      <c r="B10" s="13" t="s">
        <v>22</v>
      </c>
      <c r="C10" s="13" t="s">
        <v>21</v>
      </c>
      <c r="D10" s="13" t="s">
        <v>20</v>
      </c>
      <c r="E10" s="13" t="s">
        <v>27</v>
      </c>
      <c r="F10" s="14">
        <v>4702</v>
      </c>
      <c r="G10" s="14">
        <v>444</v>
      </c>
      <c r="H10" s="14">
        <f t="shared" si="0"/>
        <v>5146</v>
      </c>
      <c r="I10" s="14">
        <v>302</v>
      </c>
      <c r="J10" s="14">
        <v>569</v>
      </c>
    </row>
    <row r="11" spans="1:10" s="4" customFormat="1" ht="14.5" customHeight="1" x14ac:dyDescent="0.35">
      <c r="A11" s="13" t="s">
        <v>17</v>
      </c>
      <c r="B11" s="13" t="s">
        <v>23</v>
      </c>
      <c r="C11" s="13" t="s">
        <v>21</v>
      </c>
      <c r="D11" s="13" t="s">
        <v>20</v>
      </c>
      <c r="E11" s="13" t="s">
        <v>27</v>
      </c>
      <c r="F11" s="14">
        <v>7909</v>
      </c>
      <c r="G11" s="14">
        <v>662</v>
      </c>
      <c r="H11" s="14">
        <f t="shared" si="0"/>
        <v>8571</v>
      </c>
      <c r="I11" s="14">
        <v>292</v>
      </c>
      <c r="J11" s="14">
        <v>1190</v>
      </c>
    </row>
    <row r="12" spans="1:10" s="4" customFormat="1" ht="14.5" customHeight="1" x14ac:dyDescent="0.35">
      <c r="A12" s="13" t="s">
        <v>17</v>
      </c>
      <c r="B12" s="13" t="s">
        <v>17</v>
      </c>
      <c r="C12" s="13" t="s">
        <v>24</v>
      </c>
      <c r="D12" s="13" t="s">
        <v>18</v>
      </c>
      <c r="E12" s="13" t="s">
        <v>19</v>
      </c>
      <c r="F12" s="14">
        <v>6495</v>
      </c>
      <c r="G12" s="14">
        <v>11046</v>
      </c>
      <c r="H12" s="14">
        <f t="shared" si="0"/>
        <v>17541</v>
      </c>
      <c r="I12" s="14">
        <v>304</v>
      </c>
      <c r="J12" s="14">
        <v>2150</v>
      </c>
    </row>
    <row r="13" spans="1:10" s="4" customFormat="1" ht="14.5" customHeight="1" x14ac:dyDescent="0.35">
      <c r="A13" s="13" t="s">
        <v>17</v>
      </c>
      <c r="B13" s="13" t="s">
        <v>25</v>
      </c>
      <c r="C13" s="13" t="s">
        <v>24</v>
      </c>
      <c r="D13" s="13" t="s">
        <v>18</v>
      </c>
      <c r="E13" s="13" t="s">
        <v>19</v>
      </c>
      <c r="F13" s="14">
        <v>1366</v>
      </c>
      <c r="G13" s="14">
        <v>43</v>
      </c>
      <c r="H13" s="14">
        <f t="shared" si="0"/>
        <v>1409</v>
      </c>
      <c r="I13" s="14">
        <v>52</v>
      </c>
      <c r="J13" s="14">
        <v>106</v>
      </c>
    </row>
    <row r="14" spans="1:10" s="4" customFormat="1" ht="14.5" customHeight="1" x14ac:dyDescent="0.35">
      <c r="A14" s="13" t="s">
        <v>26</v>
      </c>
      <c r="B14" s="13" t="s">
        <v>26</v>
      </c>
      <c r="C14" s="13" t="s">
        <v>16</v>
      </c>
      <c r="D14" s="13" t="s">
        <v>20</v>
      </c>
      <c r="E14" s="13" t="s">
        <v>27</v>
      </c>
      <c r="F14" s="14">
        <v>25599</v>
      </c>
      <c r="G14" s="14">
        <v>16916</v>
      </c>
      <c r="H14" s="14">
        <f t="shared" si="0"/>
        <v>42515</v>
      </c>
      <c r="I14" s="14">
        <v>303</v>
      </c>
      <c r="J14" s="14">
        <v>2323</v>
      </c>
    </row>
    <row r="15" spans="1:10" s="4" customFormat="1" ht="14.5" customHeight="1" x14ac:dyDescent="0.35">
      <c r="A15" s="13" t="s">
        <v>26</v>
      </c>
      <c r="B15" s="13" t="s">
        <v>29</v>
      </c>
      <c r="C15" s="13" t="s">
        <v>21</v>
      </c>
      <c r="D15" s="13" t="s">
        <v>28</v>
      </c>
      <c r="E15" s="13" t="s">
        <v>11</v>
      </c>
      <c r="F15" s="14">
        <v>4663</v>
      </c>
      <c r="G15" s="14">
        <v>1946</v>
      </c>
      <c r="H15" s="14">
        <f t="shared" si="0"/>
        <v>6609</v>
      </c>
      <c r="I15" s="14">
        <v>112</v>
      </c>
      <c r="J15" s="14">
        <v>784</v>
      </c>
    </row>
    <row r="16" spans="1:10" s="4" customFormat="1" ht="14.5" customHeight="1" x14ac:dyDescent="0.35">
      <c r="A16" s="13" t="s">
        <v>509</v>
      </c>
      <c r="B16" s="13" t="s">
        <v>509</v>
      </c>
      <c r="C16" s="13" t="s">
        <v>21</v>
      </c>
      <c r="D16" s="13" t="s">
        <v>518</v>
      </c>
      <c r="E16" s="13" t="s">
        <v>30</v>
      </c>
      <c r="F16" s="14"/>
      <c r="G16" s="14"/>
      <c r="H16" s="14">
        <f t="shared" si="0"/>
        <v>0</v>
      </c>
      <c r="I16" s="14"/>
      <c r="J16" s="14"/>
    </row>
    <row r="17" spans="1:10" s="4" customFormat="1" ht="14.5" customHeight="1" x14ac:dyDescent="0.35">
      <c r="A17" s="13" t="s">
        <v>31</v>
      </c>
      <c r="B17" s="13" t="s">
        <v>32</v>
      </c>
      <c r="C17" s="13" t="s">
        <v>24</v>
      </c>
      <c r="D17" s="13" t="s">
        <v>20</v>
      </c>
      <c r="E17" s="13" t="s">
        <v>27</v>
      </c>
      <c r="F17" s="14">
        <v>15603</v>
      </c>
      <c r="G17" s="14">
        <v>4742</v>
      </c>
      <c r="H17" s="14">
        <f t="shared" si="0"/>
        <v>20345</v>
      </c>
      <c r="I17" s="14">
        <v>208</v>
      </c>
      <c r="J17" s="14">
        <v>1248</v>
      </c>
    </row>
    <row r="18" spans="1:10" s="4" customFormat="1" ht="14.5" customHeight="1" x14ac:dyDescent="0.35">
      <c r="A18" s="13" t="s">
        <v>31</v>
      </c>
      <c r="B18" s="13" t="s">
        <v>31</v>
      </c>
      <c r="C18" s="13" t="s">
        <v>24</v>
      </c>
      <c r="D18" s="13" t="s">
        <v>20</v>
      </c>
      <c r="E18" s="13" t="s">
        <v>27</v>
      </c>
      <c r="F18" s="14">
        <v>67817</v>
      </c>
      <c r="G18" s="14">
        <v>5275</v>
      </c>
      <c r="H18" s="14">
        <f t="shared" si="0"/>
        <v>73092</v>
      </c>
      <c r="I18" s="14">
        <v>325</v>
      </c>
      <c r="J18" s="14">
        <v>2275</v>
      </c>
    </row>
    <row r="19" spans="1:10" s="4" customFormat="1" ht="14.5" customHeight="1" x14ac:dyDescent="0.35">
      <c r="A19" s="13" t="s">
        <v>31</v>
      </c>
      <c r="B19" s="13" t="s">
        <v>34</v>
      </c>
      <c r="C19" s="13" t="s">
        <v>24</v>
      </c>
      <c r="D19" s="13" t="s">
        <v>33</v>
      </c>
      <c r="E19" s="13" t="s">
        <v>68</v>
      </c>
      <c r="F19" s="14">
        <v>6617</v>
      </c>
      <c r="G19" s="14">
        <v>2705</v>
      </c>
      <c r="H19" s="14">
        <f t="shared" si="0"/>
        <v>9322</v>
      </c>
      <c r="I19" s="14">
        <v>195</v>
      </c>
      <c r="J19" s="14">
        <v>1170</v>
      </c>
    </row>
    <row r="20" spans="1:10" s="4" customFormat="1" ht="14.5" customHeight="1" x14ac:dyDescent="0.35">
      <c r="A20" s="13" t="s">
        <v>31</v>
      </c>
      <c r="B20" s="13" t="s">
        <v>36</v>
      </c>
      <c r="C20" s="13" t="s">
        <v>24</v>
      </c>
      <c r="D20" s="13" t="s">
        <v>35</v>
      </c>
      <c r="E20" s="13" t="s">
        <v>40</v>
      </c>
      <c r="F20" s="14">
        <v>2007</v>
      </c>
      <c r="G20" s="14">
        <v>1548</v>
      </c>
      <c r="H20" s="14">
        <f t="shared" si="0"/>
        <v>3555</v>
      </c>
      <c r="I20" s="14">
        <v>47</v>
      </c>
      <c r="J20" s="14">
        <v>329</v>
      </c>
    </row>
    <row r="21" spans="1:10" s="4" customFormat="1" ht="14.5" customHeight="1" x14ac:dyDescent="0.35">
      <c r="A21" s="13" t="s">
        <v>37</v>
      </c>
      <c r="B21" s="13" t="s">
        <v>37</v>
      </c>
      <c r="C21" s="13" t="s">
        <v>16</v>
      </c>
      <c r="D21" s="13" t="s">
        <v>20</v>
      </c>
      <c r="E21" s="13" t="s">
        <v>27</v>
      </c>
      <c r="F21" s="14">
        <v>38711</v>
      </c>
      <c r="G21" s="14">
        <v>9999</v>
      </c>
      <c r="H21" s="14">
        <f t="shared" si="0"/>
        <v>48710</v>
      </c>
      <c r="I21" s="14">
        <v>168</v>
      </c>
      <c r="J21" s="14">
        <v>1163</v>
      </c>
    </row>
    <row r="22" spans="1:10" s="4" customFormat="1" ht="14.5" customHeight="1" x14ac:dyDescent="0.35">
      <c r="A22" s="13" t="s">
        <v>38</v>
      </c>
      <c r="B22" s="13" t="s">
        <v>38</v>
      </c>
      <c r="C22" s="13" t="s">
        <v>21</v>
      </c>
      <c r="D22" s="13" t="s">
        <v>39</v>
      </c>
      <c r="E22" s="13" t="s">
        <v>40</v>
      </c>
      <c r="F22" s="14">
        <v>3528</v>
      </c>
      <c r="G22" s="14">
        <v>35</v>
      </c>
      <c r="H22" s="14">
        <f t="shared" si="0"/>
        <v>3563</v>
      </c>
      <c r="I22" s="14">
        <v>130</v>
      </c>
      <c r="J22" s="14">
        <v>550</v>
      </c>
    </row>
    <row r="23" spans="1:10" s="4" customFormat="1" ht="14.5" customHeight="1" x14ac:dyDescent="0.35">
      <c r="A23" s="13" t="s">
        <v>41</v>
      </c>
      <c r="B23" s="13" t="s">
        <v>41</v>
      </c>
      <c r="C23" s="13" t="s">
        <v>16</v>
      </c>
      <c r="D23" s="13" t="s">
        <v>42</v>
      </c>
      <c r="E23" s="13" t="s">
        <v>27</v>
      </c>
      <c r="F23" s="14">
        <v>28688</v>
      </c>
      <c r="G23" s="14">
        <v>68289</v>
      </c>
      <c r="H23" s="14">
        <f t="shared" si="0"/>
        <v>96977</v>
      </c>
      <c r="I23" s="14">
        <v>301</v>
      </c>
      <c r="J23" s="14">
        <v>2300</v>
      </c>
    </row>
    <row r="24" spans="1:10" s="4" customFormat="1" ht="14.5" customHeight="1" x14ac:dyDescent="0.35">
      <c r="A24" s="13" t="s">
        <v>43</v>
      </c>
      <c r="B24" s="13" t="s">
        <v>44</v>
      </c>
      <c r="C24" s="13" t="s">
        <v>21</v>
      </c>
      <c r="D24" s="13" t="s">
        <v>42</v>
      </c>
      <c r="E24" s="13" t="s">
        <v>27</v>
      </c>
      <c r="F24" s="14">
        <v>0</v>
      </c>
      <c r="G24" s="14">
        <v>0</v>
      </c>
      <c r="H24" s="14">
        <f t="shared" si="0"/>
        <v>0</v>
      </c>
      <c r="I24" s="14">
        <v>0</v>
      </c>
      <c r="J24" s="14">
        <v>0</v>
      </c>
    </row>
    <row r="25" spans="1:10" s="4" customFormat="1" ht="14.5" customHeight="1" x14ac:dyDescent="0.35">
      <c r="A25" s="13" t="s">
        <v>43</v>
      </c>
      <c r="B25" s="13" t="s">
        <v>45</v>
      </c>
      <c r="C25" s="13" t="s">
        <v>21</v>
      </c>
      <c r="D25" s="13" t="s">
        <v>42</v>
      </c>
      <c r="E25" s="13" t="s">
        <v>27</v>
      </c>
      <c r="F25" s="14">
        <v>11024</v>
      </c>
      <c r="G25" s="14">
        <v>16516</v>
      </c>
      <c r="H25" s="14">
        <f t="shared" si="0"/>
        <v>27540</v>
      </c>
      <c r="I25" s="14">
        <v>301</v>
      </c>
      <c r="J25" s="14">
        <v>2071</v>
      </c>
    </row>
    <row r="26" spans="1:10" s="4" customFormat="1" ht="14.5" customHeight="1" x14ac:dyDescent="0.35">
      <c r="A26" s="13" t="s">
        <v>43</v>
      </c>
      <c r="B26" s="13" t="s">
        <v>46</v>
      </c>
      <c r="C26" s="13" t="s">
        <v>21</v>
      </c>
      <c r="D26" s="13" t="s">
        <v>42</v>
      </c>
      <c r="E26" s="13" t="s">
        <v>27</v>
      </c>
      <c r="F26" s="14">
        <v>0</v>
      </c>
      <c r="G26" s="14">
        <v>967</v>
      </c>
      <c r="H26" s="14">
        <f t="shared" si="0"/>
        <v>967</v>
      </c>
      <c r="I26" s="14">
        <v>45</v>
      </c>
      <c r="J26" s="14">
        <v>180</v>
      </c>
    </row>
    <row r="27" spans="1:10" s="4" customFormat="1" ht="14.5" customHeight="1" x14ac:dyDescent="0.35">
      <c r="A27" s="13" t="s">
        <v>43</v>
      </c>
      <c r="B27" s="13" t="s">
        <v>47</v>
      </c>
      <c r="C27" s="13" t="s">
        <v>21</v>
      </c>
      <c r="D27" s="13" t="s">
        <v>42</v>
      </c>
      <c r="E27" s="13" t="s">
        <v>27</v>
      </c>
      <c r="F27" s="14">
        <v>0</v>
      </c>
      <c r="G27" s="14">
        <v>1800</v>
      </c>
      <c r="H27" s="14">
        <f t="shared" si="0"/>
        <v>1800</v>
      </c>
      <c r="I27" s="14">
        <v>3</v>
      </c>
      <c r="J27" s="14">
        <v>20</v>
      </c>
    </row>
    <row r="28" spans="1:10" s="4" customFormat="1" ht="14.5" customHeight="1" x14ac:dyDescent="0.35">
      <c r="A28" s="13" t="s">
        <v>43</v>
      </c>
      <c r="B28" s="13" t="s">
        <v>48</v>
      </c>
      <c r="C28" s="13" t="s">
        <v>21</v>
      </c>
      <c r="D28" s="13" t="s">
        <v>42</v>
      </c>
      <c r="E28" s="13" t="s">
        <v>27</v>
      </c>
      <c r="F28" s="14">
        <v>2576</v>
      </c>
      <c r="G28" s="14">
        <v>17382</v>
      </c>
      <c r="H28" s="14">
        <f t="shared" si="0"/>
        <v>19958</v>
      </c>
      <c r="I28" s="14">
        <v>270</v>
      </c>
      <c r="J28" s="14">
        <v>1650</v>
      </c>
    </row>
    <row r="29" spans="1:10" s="4" customFormat="1" ht="14.5" customHeight="1" x14ac:dyDescent="0.35">
      <c r="A29" s="13" t="s">
        <v>49</v>
      </c>
      <c r="B29" s="13" t="s">
        <v>52</v>
      </c>
      <c r="C29" s="13" t="s">
        <v>21</v>
      </c>
      <c r="D29" s="13" t="s">
        <v>50</v>
      </c>
      <c r="E29" s="13" t="s">
        <v>51</v>
      </c>
      <c r="F29" s="14">
        <v>6466</v>
      </c>
      <c r="G29" s="14">
        <v>8178</v>
      </c>
      <c r="H29" s="14">
        <f t="shared" si="0"/>
        <v>14644</v>
      </c>
      <c r="I29" s="14">
        <v>312</v>
      </c>
      <c r="J29" s="14">
        <v>1978</v>
      </c>
    </row>
    <row r="30" spans="1:10" s="4" customFormat="1" ht="14.5" customHeight="1" x14ac:dyDescent="0.35">
      <c r="A30" s="13" t="s">
        <v>49</v>
      </c>
      <c r="B30" s="13" t="s">
        <v>53</v>
      </c>
      <c r="C30" s="13" t="s">
        <v>21</v>
      </c>
      <c r="D30" s="13" t="s">
        <v>50</v>
      </c>
      <c r="E30" s="13" t="s">
        <v>51</v>
      </c>
      <c r="F30" s="14"/>
      <c r="G30" s="14">
        <v>522</v>
      </c>
      <c r="H30" s="14">
        <f t="shared" si="0"/>
        <v>522</v>
      </c>
      <c r="I30" s="14">
        <v>64</v>
      </c>
      <c r="J30" s="14">
        <v>340</v>
      </c>
    </row>
    <row r="31" spans="1:10" s="4" customFormat="1" ht="14.5" customHeight="1" x14ac:dyDescent="0.35">
      <c r="A31" s="13" t="s">
        <v>49</v>
      </c>
      <c r="B31" s="13" t="s">
        <v>54</v>
      </c>
      <c r="C31" s="13" t="s">
        <v>24</v>
      </c>
      <c r="D31" s="13" t="s">
        <v>50</v>
      </c>
      <c r="E31" s="13" t="s">
        <v>51</v>
      </c>
      <c r="F31" s="14">
        <v>2415</v>
      </c>
      <c r="G31" s="14">
        <v>1303</v>
      </c>
      <c r="H31" s="14">
        <f t="shared" si="0"/>
        <v>3718</v>
      </c>
      <c r="I31" s="14">
        <v>77</v>
      </c>
      <c r="J31" s="14">
        <v>556</v>
      </c>
    </row>
    <row r="32" spans="1:10" s="4" customFormat="1" ht="14.5" customHeight="1" x14ac:dyDescent="0.35">
      <c r="A32" s="13" t="s">
        <v>49</v>
      </c>
      <c r="B32" s="13" t="s">
        <v>55</v>
      </c>
      <c r="C32" s="13" t="s">
        <v>21</v>
      </c>
      <c r="D32" s="13" t="s">
        <v>50</v>
      </c>
      <c r="E32" s="13" t="s">
        <v>51</v>
      </c>
      <c r="F32" s="14">
        <v>1936</v>
      </c>
      <c r="G32" s="14">
        <v>829</v>
      </c>
      <c r="H32" s="14">
        <f t="shared" si="0"/>
        <v>2765</v>
      </c>
      <c r="I32" s="14">
        <v>155</v>
      </c>
      <c r="J32" s="14">
        <v>1048</v>
      </c>
    </row>
    <row r="33" spans="1:10" s="4" customFormat="1" ht="14.5" customHeight="1" x14ac:dyDescent="0.35">
      <c r="A33" s="13" t="s">
        <v>56</v>
      </c>
      <c r="B33" s="13" t="s">
        <v>57</v>
      </c>
      <c r="C33" s="13" t="s">
        <v>16</v>
      </c>
      <c r="D33" s="13" t="s">
        <v>50</v>
      </c>
      <c r="E33" s="13" t="s">
        <v>51</v>
      </c>
      <c r="F33" s="14">
        <v>4599</v>
      </c>
      <c r="G33" s="14">
        <v>6774</v>
      </c>
      <c r="H33" s="14">
        <f t="shared" si="0"/>
        <v>11373</v>
      </c>
      <c r="I33" s="14">
        <v>290</v>
      </c>
      <c r="J33" s="14">
        <v>1810</v>
      </c>
    </row>
    <row r="34" spans="1:10" s="4" customFormat="1" ht="14.5" customHeight="1" x14ac:dyDescent="0.35">
      <c r="A34" s="13" t="s">
        <v>56</v>
      </c>
      <c r="B34" s="13" t="s">
        <v>58</v>
      </c>
      <c r="C34" s="13" t="s">
        <v>16</v>
      </c>
      <c r="D34" s="13" t="s">
        <v>50</v>
      </c>
      <c r="E34" s="13" t="s">
        <v>51</v>
      </c>
      <c r="F34" s="14"/>
      <c r="G34" s="14">
        <v>4464</v>
      </c>
      <c r="H34" s="14">
        <f t="shared" si="0"/>
        <v>4464</v>
      </c>
      <c r="I34" s="14">
        <v>91</v>
      </c>
      <c r="J34" s="14">
        <v>612</v>
      </c>
    </row>
    <row r="35" spans="1:10" s="4" customFormat="1" ht="14.5" customHeight="1" x14ac:dyDescent="0.35">
      <c r="A35" s="13" t="s">
        <v>59</v>
      </c>
      <c r="B35" s="13" t="s">
        <v>62</v>
      </c>
      <c r="C35" s="13" t="s">
        <v>24</v>
      </c>
      <c r="D35" s="13" t="s">
        <v>60</v>
      </c>
      <c r="E35" s="13" t="s">
        <v>61</v>
      </c>
      <c r="F35" s="14">
        <v>1047</v>
      </c>
      <c r="G35" s="14">
        <v>2194</v>
      </c>
      <c r="H35" s="14">
        <f t="shared" si="0"/>
        <v>3241</v>
      </c>
      <c r="I35" s="14">
        <v>207</v>
      </c>
      <c r="J35" s="14">
        <v>1021</v>
      </c>
    </row>
    <row r="36" spans="1:10" s="4" customFormat="1" ht="14.5" customHeight="1" x14ac:dyDescent="0.35">
      <c r="A36" s="13" t="s">
        <v>59</v>
      </c>
      <c r="B36" s="13" t="s">
        <v>63</v>
      </c>
      <c r="C36" s="13" t="s">
        <v>21</v>
      </c>
      <c r="D36" s="13" t="s">
        <v>60</v>
      </c>
      <c r="E36" s="13" t="s">
        <v>61</v>
      </c>
      <c r="F36" s="14">
        <v>1062</v>
      </c>
      <c r="G36" s="14">
        <v>5001</v>
      </c>
      <c r="H36" s="14">
        <f t="shared" si="0"/>
        <v>6063</v>
      </c>
      <c r="I36" s="14">
        <v>206</v>
      </c>
      <c r="J36" s="14">
        <v>1014</v>
      </c>
    </row>
    <row r="37" spans="1:10" s="4" customFormat="1" ht="14.5" customHeight="1" x14ac:dyDescent="0.35">
      <c r="A37" s="13" t="s">
        <v>64</v>
      </c>
      <c r="B37" s="13" t="s">
        <v>64</v>
      </c>
      <c r="C37" s="13" t="s">
        <v>21</v>
      </c>
      <c r="D37" s="13" t="s">
        <v>65</v>
      </c>
      <c r="E37" s="13" t="s">
        <v>27</v>
      </c>
      <c r="F37" s="14">
        <v>4047</v>
      </c>
      <c r="G37" s="14">
        <v>955</v>
      </c>
      <c r="H37" s="14">
        <f t="shared" si="0"/>
        <v>5002</v>
      </c>
      <c r="I37" s="14">
        <v>207</v>
      </c>
      <c r="J37" s="14">
        <v>1156</v>
      </c>
    </row>
    <row r="38" spans="1:10" s="4" customFormat="1" ht="14.5" customHeight="1" x14ac:dyDescent="0.35">
      <c r="A38" s="13" t="s">
        <v>66</v>
      </c>
      <c r="B38" s="13" t="s">
        <v>66</v>
      </c>
      <c r="C38" s="13" t="s">
        <v>21</v>
      </c>
      <c r="D38" s="13" t="s">
        <v>67</v>
      </c>
      <c r="E38" s="13" t="s">
        <v>68</v>
      </c>
      <c r="F38" s="14">
        <v>1752</v>
      </c>
      <c r="G38" s="14">
        <v>9291</v>
      </c>
      <c r="H38" s="14">
        <f t="shared" si="0"/>
        <v>11043</v>
      </c>
      <c r="I38" s="14">
        <v>306</v>
      </c>
      <c r="J38" s="14">
        <v>1541</v>
      </c>
    </row>
    <row r="39" spans="1:10" s="4" customFormat="1" ht="14.5" customHeight="1" x14ac:dyDescent="0.35">
      <c r="A39" s="13" t="s">
        <v>66</v>
      </c>
      <c r="B39" s="13" t="s">
        <v>69</v>
      </c>
      <c r="C39" s="13"/>
      <c r="D39" s="13"/>
      <c r="E39" s="13"/>
      <c r="F39" s="14">
        <v>0</v>
      </c>
      <c r="G39" s="14">
        <v>685</v>
      </c>
      <c r="H39" s="14">
        <f t="shared" si="0"/>
        <v>685</v>
      </c>
      <c r="I39" s="14">
        <v>31</v>
      </c>
      <c r="J39" s="14">
        <v>173</v>
      </c>
    </row>
    <row r="40" spans="1:10" s="4" customFormat="1" ht="14.5" customHeight="1" x14ac:dyDescent="0.35">
      <c r="A40" s="13" t="s">
        <v>66</v>
      </c>
      <c r="B40" s="13" t="s">
        <v>70</v>
      </c>
      <c r="C40" s="13" t="s">
        <v>21</v>
      </c>
      <c r="D40" s="13" t="s">
        <v>67</v>
      </c>
      <c r="E40" s="13" t="s">
        <v>68</v>
      </c>
      <c r="F40" s="14">
        <v>0</v>
      </c>
      <c r="G40" s="14">
        <v>0</v>
      </c>
      <c r="H40" s="14">
        <f t="shared" si="0"/>
        <v>0</v>
      </c>
      <c r="I40" s="14">
        <v>0</v>
      </c>
      <c r="J40" s="14">
        <v>0</v>
      </c>
    </row>
    <row r="41" spans="1:10" s="4" customFormat="1" ht="14.5" customHeight="1" x14ac:dyDescent="0.35">
      <c r="A41" s="13" t="s">
        <v>71</v>
      </c>
      <c r="B41" s="13" t="s">
        <v>71</v>
      </c>
      <c r="C41" s="13" t="s">
        <v>24</v>
      </c>
      <c r="D41" s="13" t="s">
        <v>10</v>
      </c>
      <c r="E41" s="13" t="s">
        <v>11</v>
      </c>
      <c r="F41" s="14">
        <v>26931</v>
      </c>
      <c r="G41" s="14">
        <v>65014</v>
      </c>
      <c r="H41" s="14">
        <f t="shared" si="0"/>
        <v>91945</v>
      </c>
      <c r="I41" s="14">
        <v>177</v>
      </c>
      <c r="J41" s="14">
        <v>1416</v>
      </c>
    </row>
    <row r="42" spans="1:10" s="4" customFormat="1" ht="14.5" customHeight="1" x14ac:dyDescent="0.35">
      <c r="A42" s="13" t="s">
        <v>71</v>
      </c>
      <c r="B42" s="13" t="s">
        <v>72</v>
      </c>
      <c r="C42" s="13" t="s">
        <v>24</v>
      </c>
      <c r="D42" s="13" t="s">
        <v>10</v>
      </c>
      <c r="E42" s="13" t="s">
        <v>11</v>
      </c>
      <c r="F42" s="14">
        <v>15625</v>
      </c>
      <c r="G42" s="14">
        <v>7813</v>
      </c>
      <c r="H42" s="14">
        <f t="shared" si="0"/>
        <v>23438</v>
      </c>
      <c r="I42" s="14">
        <v>93</v>
      </c>
      <c r="J42" s="14">
        <v>740</v>
      </c>
    </row>
    <row r="43" spans="1:10" s="4" customFormat="1" ht="14.5" customHeight="1" x14ac:dyDescent="0.35">
      <c r="A43" s="13" t="s">
        <v>73</v>
      </c>
      <c r="B43" s="13" t="s">
        <v>73</v>
      </c>
      <c r="C43" s="13" t="s">
        <v>24</v>
      </c>
      <c r="D43" s="13" t="s">
        <v>75</v>
      </c>
      <c r="E43" s="13" t="s">
        <v>152</v>
      </c>
      <c r="F43" s="14">
        <v>3</v>
      </c>
      <c r="G43" s="14">
        <v>501</v>
      </c>
      <c r="H43" s="14">
        <f t="shared" si="0"/>
        <v>504</v>
      </c>
      <c r="I43" s="14">
        <v>255</v>
      </c>
      <c r="J43" s="14">
        <v>1657</v>
      </c>
    </row>
    <row r="44" spans="1:10" s="4" customFormat="1" ht="14.5" customHeight="1" x14ac:dyDescent="0.35">
      <c r="A44" s="13" t="s">
        <v>76</v>
      </c>
      <c r="B44" s="13" t="s">
        <v>76</v>
      </c>
      <c r="C44" s="13" t="s">
        <v>21</v>
      </c>
      <c r="D44" s="13" t="s">
        <v>42</v>
      </c>
      <c r="E44" s="13" t="s">
        <v>27</v>
      </c>
      <c r="F44" s="14">
        <v>9169</v>
      </c>
      <c r="G44" s="14">
        <v>3607</v>
      </c>
      <c r="H44" s="14">
        <f t="shared" si="0"/>
        <v>12776</v>
      </c>
      <c r="I44" s="14">
        <v>333</v>
      </c>
      <c r="J44" s="14">
        <v>1740</v>
      </c>
    </row>
    <row r="45" spans="1:10" s="4" customFormat="1" ht="14.5" customHeight="1" x14ac:dyDescent="0.35">
      <c r="A45" s="13" t="s">
        <v>77</v>
      </c>
      <c r="B45" s="13" t="s">
        <v>80</v>
      </c>
      <c r="C45" s="13" t="s">
        <v>21</v>
      </c>
      <c r="D45" s="13" t="s">
        <v>78</v>
      </c>
      <c r="E45" s="13" t="s">
        <v>79</v>
      </c>
      <c r="F45" s="14">
        <v>563</v>
      </c>
      <c r="G45" s="14">
        <v>2912</v>
      </c>
      <c r="H45" s="14">
        <f t="shared" si="0"/>
        <v>3475</v>
      </c>
      <c r="I45" s="14">
        <v>228</v>
      </c>
      <c r="J45" s="14">
        <v>1578</v>
      </c>
    </row>
    <row r="46" spans="1:10" s="4" customFormat="1" ht="14.5" customHeight="1" x14ac:dyDescent="0.35">
      <c r="A46" s="13" t="s">
        <v>77</v>
      </c>
      <c r="B46" s="13" t="s">
        <v>81</v>
      </c>
      <c r="C46" s="13" t="s">
        <v>21</v>
      </c>
      <c r="D46" s="13" t="s">
        <v>78</v>
      </c>
      <c r="E46" s="13" t="s">
        <v>79</v>
      </c>
      <c r="F46" s="14">
        <v>1934</v>
      </c>
      <c r="G46" s="14">
        <v>6829</v>
      </c>
      <c r="H46" s="14">
        <f t="shared" si="0"/>
        <v>8763</v>
      </c>
      <c r="I46" s="14">
        <v>124</v>
      </c>
      <c r="J46" s="14">
        <v>666</v>
      </c>
    </row>
    <row r="47" spans="1:10" s="4" customFormat="1" ht="14.5" customHeight="1" x14ac:dyDescent="0.35">
      <c r="A47" s="13" t="s">
        <v>77</v>
      </c>
      <c r="B47" s="13" t="s">
        <v>82</v>
      </c>
      <c r="C47" s="13" t="s">
        <v>21</v>
      </c>
      <c r="D47" s="13" t="s">
        <v>78</v>
      </c>
      <c r="E47" s="13" t="s">
        <v>79</v>
      </c>
      <c r="F47" s="14">
        <v>74</v>
      </c>
      <c r="G47" s="14">
        <v>386</v>
      </c>
      <c r="H47" s="14">
        <f t="shared" si="0"/>
        <v>460</v>
      </c>
      <c r="I47" s="14">
        <v>51</v>
      </c>
      <c r="J47" s="14">
        <v>204</v>
      </c>
    </row>
    <row r="48" spans="1:10" s="4" customFormat="1" ht="14.5" customHeight="1" x14ac:dyDescent="0.35">
      <c r="A48" s="13" t="s">
        <v>83</v>
      </c>
      <c r="B48" s="13" t="s">
        <v>83</v>
      </c>
      <c r="C48" s="13" t="s">
        <v>21</v>
      </c>
      <c r="D48" s="13" t="s">
        <v>84</v>
      </c>
      <c r="E48" s="13" t="s">
        <v>27</v>
      </c>
      <c r="F48" s="14">
        <v>2290</v>
      </c>
      <c r="G48" s="14">
        <v>557</v>
      </c>
      <c r="H48" s="14">
        <f t="shared" si="0"/>
        <v>2847</v>
      </c>
      <c r="I48" s="14">
        <v>190</v>
      </c>
      <c r="J48" s="14">
        <v>714</v>
      </c>
    </row>
    <row r="49" spans="1:10" s="4" customFormat="1" ht="14.5" customHeight="1" x14ac:dyDescent="0.35">
      <c r="A49" s="13" t="s">
        <v>83</v>
      </c>
      <c r="B49" s="13" t="s">
        <v>85</v>
      </c>
      <c r="C49" s="13" t="s">
        <v>24</v>
      </c>
      <c r="D49" s="13" t="s">
        <v>84</v>
      </c>
      <c r="E49" s="13" t="s">
        <v>27</v>
      </c>
      <c r="F49" s="14"/>
      <c r="G49" s="14">
        <v>5000</v>
      </c>
      <c r="H49" s="14">
        <f t="shared" si="0"/>
        <v>5000</v>
      </c>
      <c r="I49" s="14">
        <v>114</v>
      </c>
      <c r="J49" s="14">
        <v>798</v>
      </c>
    </row>
    <row r="50" spans="1:10" s="4" customFormat="1" ht="14.5" customHeight="1" x14ac:dyDescent="0.35">
      <c r="A50" s="13" t="s">
        <v>86</v>
      </c>
      <c r="B50" s="13" t="s">
        <v>88</v>
      </c>
      <c r="C50" s="13" t="s">
        <v>12</v>
      </c>
      <c r="D50" s="13" t="s">
        <v>87</v>
      </c>
      <c r="E50" s="13" t="s">
        <v>74</v>
      </c>
      <c r="F50" s="14">
        <v>2456</v>
      </c>
      <c r="G50" s="14">
        <v>4237</v>
      </c>
      <c r="H50" s="14">
        <f t="shared" si="0"/>
        <v>6693</v>
      </c>
      <c r="I50" s="14">
        <v>220</v>
      </c>
      <c r="J50" s="14">
        <v>1154</v>
      </c>
    </row>
    <row r="51" spans="1:10" s="4" customFormat="1" ht="14.5" customHeight="1" x14ac:dyDescent="0.35">
      <c r="A51" s="13" t="s">
        <v>86</v>
      </c>
      <c r="B51" s="13" t="s">
        <v>90</v>
      </c>
      <c r="C51" s="13" t="s">
        <v>21</v>
      </c>
      <c r="D51" s="13" t="s">
        <v>89</v>
      </c>
      <c r="E51" s="13" t="s">
        <v>74</v>
      </c>
      <c r="F51" s="14">
        <v>479</v>
      </c>
      <c r="G51" s="14">
        <v>347</v>
      </c>
      <c r="H51" s="14">
        <f t="shared" si="0"/>
        <v>826</v>
      </c>
      <c r="I51" s="14">
        <v>119</v>
      </c>
      <c r="J51" s="14">
        <v>519</v>
      </c>
    </row>
    <row r="52" spans="1:10" s="4" customFormat="1" ht="14.5" customHeight="1" x14ac:dyDescent="0.35">
      <c r="A52" s="13" t="s">
        <v>91</v>
      </c>
      <c r="B52" s="13" t="s">
        <v>94</v>
      </c>
      <c r="C52" s="13" t="s">
        <v>21</v>
      </c>
      <c r="D52" s="13" t="s">
        <v>92</v>
      </c>
      <c r="E52" s="13" t="s">
        <v>93</v>
      </c>
      <c r="F52" s="14">
        <v>5132</v>
      </c>
      <c r="G52" s="14">
        <v>2406</v>
      </c>
      <c r="H52" s="14">
        <f t="shared" si="0"/>
        <v>7538</v>
      </c>
      <c r="I52" s="14">
        <v>226</v>
      </c>
      <c r="J52" s="14">
        <v>996</v>
      </c>
    </row>
    <row r="53" spans="1:10" s="4" customFormat="1" ht="14.5" customHeight="1" x14ac:dyDescent="0.35">
      <c r="A53" s="13" t="s">
        <v>91</v>
      </c>
      <c r="B53" s="13" t="s">
        <v>95</v>
      </c>
      <c r="C53" s="13" t="s">
        <v>16</v>
      </c>
      <c r="D53" s="13" t="s">
        <v>92</v>
      </c>
      <c r="E53" s="13" t="s">
        <v>93</v>
      </c>
      <c r="F53" s="14">
        <v>9993</v>
      </c>
      <c r="G53" s="14">
        <v>4735</v>
      </c>
      <c r="H53" s="14">
        <f t="shared" si="0"/>
        <v>14728</v>
      </c>
      <c r="I53" s="14">
        <v>162</v>
      </c>
      <c r="J53" s="14">
        <v>744</v>
      </c>
    </row>
    <row r="54" spans="1:10" s="4" customFormat="1" ht="14.5" customHeight="1" x14ac:dyDescent="0.35">
      <c r="A54" s="13" t="s">
        <v>91</v>
      </c>
      <c r="B54" s="13" t="s">
        <v>96</v>
      </c>
      <c r="C54" s="13" t="s">
        <v>21</v>
      </c>
      <c r="D54" s="13" t="s">
        <v>92</v>
      </c>
      <c r="E54" s="13" t="s">
        <v>93</v>
      </c>
      <c r="F54" s="14">
        <v>1357</v>
      </c>
      <c r="G54" s="14">
        <v>1086</v>
      </c>
      <c r="H54" s="14">
        <f t="shared" si="0"/>
        <v>2443</v>
      </c>
      <c r="I54" s="14">
        <v>123</v>
      </c>
      <c r="J54" s="14">
        <v>564</v>
      </c>
    </row>
    <row r="55" spans="1:10" s="4" customFormat="1" ht="14.5" customHeight="1" x14ac:dyDescent="0.35">
      <c r="A55" s="13" t="s">
        <v>97</v>
      </c>
      <c r="B55" s="13" t="s">
        <v>97</v>
      </c>
      <c r="C55" s="13" t="s">
        <v>24</v>
      </c>
      <c r="D55" s="13" t="s">
        <v>42</v>
      </c>
      <c r="E55" s="13" t="s">
        <v>27</v>
      </c>
      <c r="F55" s="14">
        <v>25772</v>
      </c>
      <c r="G55" s="14">
        <v>23631</v>
      </c>
      <c r="H55" s="14">
        <f t="shared" si="0"/>
        <v>49403</v>
      </c>
      <c r="I55" s="14">
        <v>302</v>
      </c>
      <c r="J55" s="14">
        <v>2121</v>
      </c>
    </row>
    <row r="56" spans="1:10" s="4" customFormat="1" ht="14.5" customHeight="1" x14ac:dyDescent="0.35">
      <c r="A56" s="13" t="s">
        <v>98</v>
      </c>
      <c r="B56" s="13" t="s">
        <v>99</v>
      </c>
      <c r="C56" s="13" t="s">
        <v>21</v>
      </c>
      <c r="D56" s="13" t="s">
        <v>20</v>
      </c>
      <c r="E56" s="13" t="s">
        <v>27</v>
      </c>
      <c r="F56" s="14">
        <v>0</v>
      </c>
      <c r="G56" s="14">
        <v>87845</v>
      </c>
      <c r="H56" s="14">
        <f t="shared" si="0"/>
        <v>87845</v>
      </c>
      <c r="I56" s="14">
        <v>280</v>
      </c>
      <c r="J56" s="14">
        <v>1893</v>
      </c>
    </row>
    <row r="57" spans="1:10" s="4" customFormat="1" ht="14.5" customHeight="1" x14ac:dyDescent="0.35">
      <c r="A57" s="13" t="s">
        <v>98</v>
      </c>
      <c r="B57" s="13" t="s">
        <v>100</v>
      </c>
      <c r="C57" s="13" t="s">
        <v>24</v>
      </c>
      <c r="D57" s="13" t="s">
        <v>20</v>
      </c>
      <c r="E57" s="13" t="s">
        <v>27</v>
      </c>
      <c r="F57" s="14">
        <v>0</v>
      </c>
      <c r="G57" s="14">
        <v>29922</v>
      </c>
      <c r="H57" s="14">
        <f t="shared" si="0"/>
        <v>29922</v>
      </c>
      <c r="I57" s="14">
        <v>328</v>
      </c>
      <c r="J57" s="14">
        <v>1726</v>
      </c>
    </row>
    <row r="58" spans="1:10" s="4" customFormat="1" ht="14.5" customHeight="1" x14ac:dyDescent="0.35">
      <c r="A58" s="13" t="s">
        <v>98</v>
      </c>
      <c r="B58" s="13" t="s">
        <v>101</v>
      </c>
      <c r="C58" s="13" t="s">
        <v>21</v>
      </c>
      <c r="D58" s="13" t="s">
        <v>20</v>
      </c>
      <c r="E58" s="13" t="s">
        <v>27</v>
      </c>
      <c r="F58" s="14">
        <v>0</v>
      </c>
      <c r="G58" s="14">
        <v>0</v>
      </c>
      <c r="H58" s="14">
        <f t="shared" si="0"/>
        <v>0</v>
      </c>
      <c r="I58" s="14">
        <v>0</v>
      </c>
      <c r="J58" s="14">
        <v>0</v>
      </c>
    </row>
    <row r="59" spans="1:10" s="4" customFormat="1" ht="14.5" customHeight="1" x14ac:dyDescent="0.35">
      <c r="A59" s="13" t="s">
        <v>98</v>
      </c>
      <c r="B59" s="13" t="s">
        <v>102</v>
      </c>
      <c r="C59" s="13" t="s">
        <v>21</v>
      </c>
      <c r="D59" s="13" t="s">
        <v>20</v>
      </c>
      <c r="E59" s="13" t="s">
        <v>27</v>
      </c>
      <c r="F59" s="14">
        <v>0</v>
      </c>
      <c r="G59" s="14">
        <v>23960</v>
      </c>
      <c r="H59" s="14">
        <f t="shared" si="0"/>
        <v>23960</v>
      </c>
      <c r="I59" s="14">
        <v>110</v>
      </c>
      <c r="J59" s="14">
        <v>792</v>
      </c>
    </row>
    <row r="60" spans="1:10" s="4" customFormat="1" ht="14.5" customHeight="1" x14ac:dyDescent="0.35">
      <c r="A60" s="13" t="s">
        <v>98</v>
      </c>
      <c r="B60" s="13" t="s">
        <v>103</v>
      </c>
      <c r="C60" s="13" t="s">
        <v>21</v>
      </c>
      <c r="D60" s="13" t="s">
        <v>20</v>
      </c>
      <c r="E60" s="13" t="s">
        <v>27</v>
      </c>
      <c r="F60" s="14">
        <v>0</v>
      </c>
      <c r="G60" s="14">
        <v>55108</v>
      </c>
      <c r="H60" s="14">
        <f t="shared" si="0"/>
        <v>55108</v>
      </c>
      <c r="I60" s="14">
        <v>347</v>
      </c>
      <c r="J60" s="14">
        <v>2991</v>
      </c>
    </row>
    <row r="61" spans="1:10" s="4" customFormat="1" ht="14.5" customHeight="1" x14ac:dyDescent="0.35">
      <c r="A61" s="13" t="s">
        <v>98</v>
      </c>
      <c r="B61" s="13" t="s">
        <v>104</v>
      </c>
      <c r="C61" s="13" t="s">
        <v>21</v>
      </c>
      <c r="D61" s="13" t="s">
        <v>20</v>
      </c>
      <c r="E61" s="13" t="s">
        <v>27</v>
      </c>
      <c r="F61" s="14">
        <v>0</v>
      </c>
      <c r="G61" s="14">
        <v>5780</v>
      </c>
      <c r="H61" s="14">
        <f t="shared" si="0"/>
        <v>5780</v>
      </c>
      <c r="I61" s="14">
        <v>101</v>
      </c>
      <c r="J61" s="14">
        <v>814</v>
      </c>
    </row>
    <row r="62" spans="1:10" s="4" customFormat="1" ht="14.5" customHeight="1" x14ac:dyDescent="0.35">
      <c r="A62" s="13" t="s">
        <v>105</v>
      </c>
      <c r="B62" s="13" t="s">
        <v>106</v>
      </c>
      <c r="C62" s="13" t="s">
        <v>16</v>
      </c>
      <c r="D62" s="13" t="s">
        <v>20</v>
      </c>
      <c r="E62" s="13" t="s">
        <v>27</v>
      </c>
      <c r="F62" s="14">
        <v>0</v>
      </c>
      <c r="G62" s="14">
        <v>5956</v>
      </c>
      <c r="H62" s="14">
        <f t="shared" si="0"/>
        <v>5956</v>
      </c>
      <c r="I62" s="14">
        <v>191</v>
      </c>
      <c r="J62" s="14">
        <v>1337</v>
      </c>
    </row>
    <row r="63" spans="1:10" s="4" customFormat="1" ht="14.5" customHeight="1" x14ac:dyDescent="0.35">
      <c r="A63" s="13" t="s">
        <v>105</v>
      </c>
      <c r="B63" s="13" t="s">
        <v>107</v>
      </c>
      <c r="C63" s="13" t="s">
        <v>16</v>
      </c>
      <c r="D63" s="13" t="s">
        <v>20</v>
      </c>
      <c r="E63" s="13" t="s">
        <v>27</v>
      </c>
      <c r="F63" s="14">
        <v>15297</v>
      </c>
      <c r="G63" s="14">
        <v>21320</v>
      </c>
      <c r="H63" s="14">
        <f t="shared" si="0"/>
        <v>36617</v>
      </c>
      <c r="I63" s="14">
        <v>140</v>
      </c>
      <c r="J63" s="14">
        <v>1120</v>
      </c>
    </row>
    <row r="64" spans="1:10" s="4" customFormat="1" ht="14.5" customHeight="1" x14ac:dyDescent="0.35">
      <c r="A64" s="13" t="s">
        <v>108</v>
      </c>
      <c r="B64" s="13" t="s">
        <v>109</v>
      </c>
      <c r="C64" s="13"/>
      <c r="D64" s="13"/>
      <c r="E64" s="13"/>
      <c r="F64" s="14">
        <v>7500</v>
      </c>
      <c r="G64" s="14">
        <v>2246</v>
      </c>
      <c r="H64" s="14">
        <f t="shared" si="0"/>
        <v>9746</v>
      </c>
      <c r="I64" s="14">
        <v>305</v>
      </c>
      <c r="J64" s="14">
        <v>1424</v>
      </c>
    </row>
    <row r="65" spans="1:10" s="4" customFormat="1" ht="14.5" customHeight="1" x14ac:dyDescent="0.35">
      <c r="A65" s="13" t="s">
        <v>108</v>
      </c>
      <c r="B65" s="13" t="s">
        <v>108</v>
      </c>
      <c r="C65" s="13" t="s">
        <v>21</v>
      </c>
      <c r="D65" s="13" t="s">
        <v>20</v>
      </c>
      <c r="E65" s="13" t="s">
        <v>27</v>
      </c>
      <c r="F65" s="14"/>
      <c r="G65" s="14">
        <v>6599</v>
      </c>
      <c r="H65" s="14">
        <f t="shared" si="0"/>
        <v>6599</v>
      </c>
      <c r="I65" s="14">
        <v>132</v>
      </c>
      <c r="J65" s="14">
        <v>770</v>
      </c>
    </row>
    <row r="66" spans="1:10" s="4" customFormat="1" ht="14.5" customHeight="1" x14ac:dyDescent="0.35">
      <c r="A66" s="13" t="s">
        <v>110</v>
      </c>
      <c r="B66" s="13" t="s">
        <v>110</v>
      </c>
      <c r="C66" s="13" t="s">
        <v>12</v>
      </c>
      <c r="D66" s="13" t="s">
        <v>39</v>
      </c>
      <c r="E66" s="13" t="s">
        <v>40</v>
      </c>
      <c r="F66" s="14">
        <v>917</v>
      </c>
      <c r="G66" s="14">
        <v>890</v>
      </c>
      <c r="H66" s="14">
        <f t="shared" si="0"/>
        <v>1807</v>
      </c>
      <c r="I66" s="14">
        <v>191</v>
      </c>
      <c r="J66" s="14">
        <v>570</v>
      </c>
    </row>
    <row r="67" spans="1:10" s="4" customFormat="1" ht="14.5" customHeight="1" x14ac:dyDescent="0.35">
      <c r="A67" s="13" t="s">
        <v>111</v>
      </c>
      <c r="B67" s="13" t="s">
        <v>111</v>
      </c>
      <c r="C67" s="13" t="s">
        <v>24</v>
      </c>
      <c r="D67" s="13" t="s">
        <v>20</v>
      </c>
      <c r="E67" s="13" t="s">
        <v>27</v>
      </c>
      <c r="F67" s="14">
        <v>4966</v>
      </c>
      <c r="G67" s="14">
        <v>3539</v>
      </c>
      <c r="H67" s="14">
        <f t="shared" si="0"/>
        <v>8505</v>
      </c>
      <c r="I67" s="14">
        <v>302</v>
      </c>
      <c r="J67" s="14">
        <v>2114</v>
      </c>
    </row>
    <row r="68" spans="1:10" s="4" customFormat="1" ht="14.5" customHeight="1" x14ac:dyDescent="0.35">
      <c r="A68" s="13" t="s">
        <v>112</v>
      </c>
      <c r="B68" s="13" t="s">
        <v>114</v>
      </c>
      <c r="C68" s="13" t="s">
        <v>24</v>
      </c>
      <c r="D68" s="13" t="s">
        <v>113</v>
      </c>
      <c r="E68" s="13" t="s">
        <v>27</v>
      </c>
      <c r="F68" s="14">
        <v>0</v>
      </c>
      <c r="G68" s="14">
        <v>3463</v>
      </c>
      <c r="H68" s="14">
        <f t="shared" si="0"/>
        <v>3463</v>
      </c>
      <c r="I68" s="14">
        <v>193</v>
      </c>
      <c r="J68" s="14">
        <v>783</v>
      </c>
    </row>
    <row r="69" spans="1:10" s="4" customFormat="1" ht="14.5" customHeight="1" x14ac:dyDescent="0.35">
      <c r="A69" s="13" t="s">
        <v>112</v>
      </c>
      <c r="B69" s="13" t="s">
        <v>115</v>
      </c>
      <c r="C69" s="13" t="s">
        <v>16</v>
      </c>
      <c r="D69" s="13" t="s">
        <v>113</v>
      </c>
      <c r="E69" s="13" t="s">
        <v>27</v>
      </c>
      <c r="F69" s="14">
        <v>2855</v>
      </c>
      <c r="G69" s="14">
        <v>5598</v>
      </c>
      <c r="H69" s="14">
        <f t="shared" si="0"/>
        <v>8453</v>
      </c>
      <c r="I69" s="14">
        <v>286</v>
      </c>
      <c r="J69" s="14">
        <v>1854</v>
      </c>
    </row>
    <row r="70" spans="1:10" s="4" customFormat="1" ht="14.5" customHeight="1" x14ac:dyDescent="0.35">
      <c r="A70" s="13" t="s">
        <v>116</v>
      </c>
      <c r="B70" s="13" t="s">
        <v>116</v>
      </c>
      <c r="C70" s="13" t="s">
        <v>21</v>
      </c>
      <c r="D70" s="13" t="s">
        <v>33</v>
      </c>
      <c r="E70" s="13" t="s">
        <v>68</v>
      </c>
      <c r="F70" s="14">
        <v>35169</v>
      </c>
      <c r="G70" s="14">
        <v>36128</v>
      </c>
      <c r="H70" s="14">
        <f t="shared" si="0"/>
        <v>71297</v>
      </c>
      <c r="I70" s="14">
        <v>311</v>
      </c>
      <c r="J70" s="14">
        <v>1859</v>
      </c>
    </row>
    <row r="71" spans="1:10" s="4" customFormat="1" ht="14.5" customHeight="1" x14ac:dyDescent="0.35">
      <c r="A71" s="13" t="s">
        <v>116</v>
      </c>
      <c r="B71" s="13" t="s">
        <v>117</v>
      </c>
      <c r="C71" s="13" t="s">
        <v>21</v>
      </c>
      <c r="D71" s="13" t="s">
        <v>33</v>
      </c>
      <c r="E71" s="13" t="s">
        <v>68</v>
      </c>
      <c r="F71" s="14">
        <v>1221</v>
      </c>
      <c r="G71" s="14">
        <v>1220</v>
      </c>
      <c r="H71" s="14">
        <f t="shared" si="0"/>
        <v>2441</v>
      </c>
      <c r="I71" s="14">
        <v>172</v>
      </c>
      <c r="J71" s="14">
        <v>690</v>
      </c>
    </row>
    <row r="72" spans="1:10" s="4" customFormat="1" ht="14.5" customHeight="1" x14ac:dyDescent="0.35">
      <c r="A72" s="13" t="s">
        <v>116</v>
      </c>
      <c r="B72" s="13" t="s">
        <v>118</v>
      </c>
      <c r="C72" s="13" t="s">
        <v>21</v>
      </c>
      <c r="D72" s="13" t="s">
        <v>33</v>
      </c>
      <c r="E72" s="13" t="s">
        <v>68</v>
      </c>
      <c r="F72" s="14">
        <v>3976</v>
      </c>
      <c r="G72" s="14">
        <v>1571</v>
      </c>
      <c r="H72" s="14">
        <f t="shared" si="0"/>
        <v>5547</v>
      </c>
      <c r="I72" s="14">
        <v>327</v>
      </c>
      <c r="J72" s="14">
        <v>1525</v>
      </c>
    </row>
    <row r="73" spans="1:10" s="4" customFormat="1" ht="14.5" customHeight="1" x14ac:dyDescent="0.35">
      <c r="A73" s="13" t="s">
        <v>116</v>
      </c>
      <c r="B73" s="13" t="s">
        <v>119</v>
      </c>
      <c r="C73" s="13" t="s">
        <v>24</v>
      </c>
      <c r="D73" s="13" t="s">
        <v>33</v>
      </c>
      <c r="E73" s="13" t="s">
        <v>68</v>
      </c>
      <c r="F73" s="14">
        <v>16736</v>
      </c>
      <c r="G73" s="14">
        <v>3005</v>
      </c>
      <c r="H73" s="14">
        <f t="shared" ref="H73:H136" si="1">SUM(F73:G73)</f>
        <v>19741</v>
      </c>
      <c r="I73" s="14">
        <v>304</v>
      </c>
      <c r="J73" s="14">
        <v>1830</v>
      </c>
    </row>
    <row r="74" spans="1:10" s="4" customFormat="1" ht="14.5" customHeight="1" x14ac:dyDescent="0.35">
      <c r="A74" s="13" t="s">
        <v>120</v>
      </c>
      <c r="B74" s="13" t="s">
        <v>121</v>
      </c>
      <c r="C74" s="13" t="s">
        <v>16</v>
      </c>
      <c r="D74" s="13" t="s">
        <v>33</v>
      </c>
      <c r="E74" s="13" t="s">
        <v>68</v>
      </c>
      <c r="F74" s="14">
        <v>11635</v>
      </c>
      <c r="G74" s="14">
        <v>4846</v>
      </c>
      <c r="H74" s="14">
        <f t="shared" si="1"/>
        <v>16481</v>
      </c>
      <c r="I74" s="14">
        <v>239</v>
      </c>
      <c r="J74" s="14">
        <v>1541</v>
      </c>
    </row>
    <row r="75" spans="1:10" s="4" customFormat="1" ht="14.5" customHeight="1" x14ac:dyDescent="0.35">
      <c r="A75" s="13" t="s">
        <v>120</v>
      </c>
      <c r="B75" s="13" t="s">
        <v>122</v>
      </c>
      <c r="C75" s="13" t="s">
        <v>16</v>
      </c>
      <c r="D75" s="13" t="s">
        <v>33</v>
      </c>
      <c r="E75" s="13" t="s">
        <v>68</v>
      </c>
      <c r="F75" s="14">
        <v>9108</v>
      </c>
      <c r="G75" s="14">
        <v>2210</v>
      </c>
      <c r="H75" s="14">
        <f t="shared" si="1"/>
        <v>11318</v>
      </c>
      <c r="I75" s="14">
        <v>276</v>
      </c>
      <c r="J75" s="14">
        <v>1739</v>
      </c>
    </row>
    <row r="76" spans="1:10" s="4" customFormat="1" ht="14.5" customHeight="1" x14ac:dyDescent="0.35">
      <c r="A76" s="13" t="s">
        <v>123</v>
      </c>
      <c r="B76" s="13" t="s">
        <v>123</v>
      </c>
      <c r="C76" s="13" t="s">
        <v>24</v>
      </c>
      <c r="D76" s="13" t="s">
        <v>124</v>
      </c>
      <c r="E76" s="13" t="s">
        <v>27</v>
      </c>
      <c r="F76" s="14">
        <v>3950</v>
      </c>
      <c r="G76" s="14">
        <v>6687</v>
      </c>
      <c r="H76" s="14">
        <f t="shared" si="1"/>
        <v>10637</v>
      </c>
      <c r="I76" s="14">
        <v>261</v>
      </c>
      <c r="J76" s="14">
        <v>1827</v>
      </c>
    </row>
    <row r="77" spans="1:10" s="4" customFormat="1" ht="14.5" customHeight="1" x14ac:dyDescent="0.35">
      <c r="A77" s="13" t="s">
        <v>125</v>
      </c>
      <c r="B77" s="13" t="s">
        <v>128</v>
      </c>
      <c r="C77" s="13" t="s">
        <v>24</v>
      </c>
      <c r="D77" s="13" t="s">
        <v>126</v>
      </c>
      <c r="E77" s="13" t="s">
        <v>127</v>
      </c>
      <c r="F77" s="14">
        <v>3290</v>
      </c>
      <c r="G77" s="14">
        <v>1304</v>
      </c>
      <c r="H77" s="14">
        <f t="shared" si="1"/>
        <v>4594</v>
      </c>
      <c r="I77" s="14">
        <v>91</v>
      </c>
      <c r="J77" s="14">
        <v>618</v>
      </c>
    </row>
    <row r="78" spans="1:10" s="4" customFormat="1" ht="14.5" customHeight="1" x14ac:dyDescent="0.35">
      <c r="A78" s="13" t="s">
        <v>125</v>
      </c>
      <c r="B78" s="13" t="s">
        <v>129</v>
      </c>
      <c r="C78" s="13" t="s">
        <v>21</v>
      </c>
      <c r="D78" s="13" t="s">
        <v>126</v>
      </c>
      <c r="E78" s="13" t="s">
        <v>127</v>
      </c>
      <c r="F78" s="14">
        <v>2810</v>
      </c>
      <c r="G78" s="14">
        <v>2816</v>
      </c>
      <c r="H78" s="14">
        <f t="shared" si="1"/>
        <v>5626</v>
      </c>
      <c r="I78" s="14">
        <v>91</v>
      </c>
      <c r="J78" s="14">
        <v>608</v>
      </c>
    </row>
    <row r="79" spans="1:10" s="4" customFormat="1" ht="14.5" customHeight="1" x14ac:dyDescent="0.35">
      <c r="A79" s="13" t="s">
        <v>130</v>
      </c>
      <c r="B79" s="13" t="s">
        <v>132</v>
      </c>
      <c r="C79" s="13" t="s">
        <v>21</v>
      </c>
      <c r="D79" s="13" t="s">
        <v>131</v>
      </c>
      <c r="E79" s="13" t="s">
        <v>51</v>
      </c>
      <c r="F79" s="14">
        <v>0</v>
      </c>
      <c r="G79" s="14">
        <v>17843</v>
      </c>
      <c r="H79" s="14">
        <f t="shared" si="1"/>
        <v>17843</v>
      </c>
      <c r="I79" s="14">
        <v>269</v>
      </c>
      <c r="J79" s="14">
        <v>2471</v>
      </c>
    </row>
    <row r="80" spans="1:10" s="4" customFormat="1" ht="14.5" customHeight="1" x14ac:dyDescent="0.35">
      <c r="A80" s="13" t="s">
        <v>130</v>
      </c>
      <c r="B80" s="13" t="s">
        <v>133</v>
      </c>
      <c r="C80" s="13" t="s">
        <v>16</v>
      </c>
      <c r="D80" s="13" t="s">
        <v>131</v>
      </c>
      <c r="E80" s="13" t="s">
        <v>51</v>
      </c>
      <c r="F80" s="14">
        <v>0</v>
      </c>
      <c r="G80" s="14">
        <v>16049</v>
      </c>
      <c r="H80" s="14">
        <f t="shared" si="1"/>
        <v>16049</v>
      </c>
      <c r="I80" s="14">
        <v>243</v>
      </c>
      <c r="J80" s="14">
        <v>2207</v>
      </c>
    </row>
    <row r="81" spans="1:10" s="4" customFormat="1" ht="14.5" customHeight="1" x14ac:dyDescent="0.35">
      <c r="A81" s="13" t="s">
        <v>130</v>
      </c>
      <c r="B81" s="13" t="s">
        <v>134</v>
      </c>
      <c r="C81" s="13" t="s">
        <v>21</v>
      </c>
      <c r="D81" s="13" t="s">
        <v>131</v>
      </c>
      <c r="E81" s="13" t="s">
        <v>51</v>
      </c>
      <c r="F81" s="14">
        <v>846</v>
      </c>
      <c r="G81" s="14"/>
      <c r="H81" s="14">
        <f t="shared" si="1"/>
        <v>846</v>
      </c>
      <c r="I81" s="14">
        <v>54</v>
      </c>
      <c r="J81" s="14">
        <v>324</v>
      </c>
    </row>
    <row r="82" spans="1:10" s="4" customFormat="1" ht="14.5" customHeight="1" x14ac:dyDescent="0.35">
      <c r="A82" s="13" t="s">
        <v>135</v>
      </c>
      <c r="B82" s="13" t="s">
        <v>135</v>
      </c>
      <c r="C82" s="13" t="s">
        <v>24</v>
      </c>
      <c r="D82" s="13" t="s">
        <v>136</v>
      </c>
      <c r="E82" s="13" t="s">
        <v>137</v>
      </c>
      <c r="F82" s="14">
        <v>2960</v>
      </c>
      <c r="G82" s="14">
        <v>4337</v>
      </c>
      <c r="H82" s="14">
        <f t="shared" si="1"/>
        <v>7297</v>
      </c>
      <c r="I82" s="14">
        <v>288</v>
      </c>
      <c r="J82" s="14">
        <v>1854</v>
      </c>
    </row>
    <row r="83" spans="1:10" s="4" customFormat="1" ht="14.5" customHeight="1" x14ac:dyDescent="0.35">
      <c r="A83" s="13" t="s">
        <v>138</v>
      </c>
      <c r="B83" s="13" t="s">
        <v>138</v>
      </c>
      <c r="C83" s="13" t="s">
        <v>16</v>
      </c>
      <c r="D83" s="13" t="s">
        <v>139</v>
      </c>
      <c r="E83" s="13" t="s">
        <v>127</v>
      </c>
      <c r="F83" s="14">
        <v>7802</v>
      </c>
      <c r="G83" s="14">
        <v>11933</v>
      </c>
      <c r="H83" s="14">
        <f t="shared" si="1"/>
        <v>19735</v>
      </c>
      <c r="I83" s="14">
        <v>285</v>
      </c>
      <c r="J83" s="14">
        <v>1706</v>
      </c>
    </row>
    <row r="84" spans="1:10" s="4" customFormat="1" ht="14.5" customHeight="1" x14ac:dyDescent="0.35">
      <c r="A84" s="13" t="s">
        <v>140</v>
      </c>
      <c r="B84" s="13" t="s">
        <v>141</v>
      </c>
      <c r="C84" s="13" t="s">
        <v>16</v>
      </c>
      <c r="D84" s="13" t="s">
        <v>18</v>
      </c>
      <c r="E84" s="13" t="s">
        <v>19</v>
      </c>
      <c r="F84" s="14">
        <v>0</v>
      </c>
      <c r="G84" s="14">
        <v>5217</v>
      </c>
      <c r="H84" s="14">
        <f t="shared" si="1"/>
        <v>5217</v>
      </c>
      <c r="I84" s="14">
        <v>275</v>
      </c>
      <c r="J84" s="14">
        <v>1927</v>
      </c>
    </row>
    <row r="85" spans="1:10" s="4" customFormat="1" ht="14.5" customHeight="1" x14ac:dyDescent="0.35">
      <c r="A85" s="13" t="s">
        <v>140</v>
      </c>
      <c r="B85" s="13" t="s">
        <v>142</v>
      </c>
      <c r="C85" s="13" t="s">
        <v>16</v>
      </c>
      <c r="D85" s="13" t="s">
        <v>18</v>
      </c>
      <c r="E85" s="13" t="s">
        <v>19</v>
      </c>
      <c r="F85" s="14">
        <v>2554</v>
      </c>
      <c r="G85" s="14">
        <v>19359</v>
      </c>
      <c r="H85" s="14">
        <f t="shared" si="1"/>
        <v>21913</v>
      </c>
      <c r="I85" s="14">
        <v>294</v>
      </c>
      <c r="J85" s="14">
        <v>2013</v>
      </c>
    </row>
    <row r="86" spans="1:10" s="4" customFormat="1" ht="14.5" customHeight="1" x14ac:dyDescent="0.35">
      <c r="A86" s="13" t="s">
        <v>143</v>
      </c>
      <c r="B86" s="13" t="s">
        <v>145</v>
      </c>
      <c r="C86" s="13" t="s">
        <v>144</v>
      </c>
      <c r="D86" s="13" t="s">
        <v>18</v>
      </c>
      <c r="E86" s="13" t="s">
        <v>19</v>
      </c>
      <c r="F86" s="14"/>
      <c r="G86" s="14">
        <v>22284</v>
      </c>
      <c r="H86" s="14">
        <f t="shared" si="1"/>
        <v>22284</v>
      </c>
      <c r="I86" s="14">
        <v>303</v>
      </c>
      <c r="J86" s="14">
        <v>2084</v>
      </c>
    </row>
    <row r="87" spans="1:10" s="4" customFormat="1" ht="14.5" customHeight="1" x14ac:dyDescent="0.35">
      <c r="A87" s="13" t="s">
        <v>143</v>
      </c>
      <c r="B87" s="13" t="s">
        <v>146</v>
      </c>
      <c r="C87" s="13" t="s">
        <v>21</v>
      </c>
      <c r="D87" s="13" t="s">
        <v>18</v>
      </c>
      <c r="E87" s="13" t="s">
        <v>19</v>
      </c>
      <c r="F87" s="14"/>
      <c r="G87" s="14">
        <v>4313</v>
      </c>
      <c r="H87" s="14">
        <f t="shared" si="1"/>
        <v>4313</v>
      </c>
      <c r="I87" s="14">
        <v>202</v>
      </c>
      <c r="J87" s="14">
        <v>946</v>
      </c>
    </row>
    <row r="88" spans="1:10" s="4" customFormat="1" ht="14.5" customHeight="1" x14ac:dyDescent="0.35">
      <c r="A88" s="13" t="s">
        <v>147</v>
      </c>
      <c r="B88" s="13" t="s">
        <v>149</v>
      </c>
      <c r="C88" s="13" t="s">
        <v>21</v>
      </c>
      <c r="D88" s="13" t="s">
        <v>148</v>
      </c>
      <c r="E88" s="13" t="s">
        <v>27</v>
      </c>
      <c r="F88" s="14">
        <v>3797</v>
      </c>
      <c r="G88" s="14">
        <v>1352</v>
      </c>
      <c r="H88" s="14">
        <f t="shared" si="1"/>
        <v>5149</v>
      </c>
      <c r="I88" s="14">
        <v>130</v>
      </c>
      <c r="J88" s="14">
        <v>910</v>
      </c>
    </row>
    <row r="89" spans="1:10" s="4" customFormat="1" ht="14.5" customHeight="1" x14ac:dyDescent="0.35">
      <c r="A89" s="13" t="s">
        <v>147</v>
      </c>
      <c r="B89" s="13" t="s">
        <v>147</v>
      </c>
      <c r="C89" s="13" t="s">
        <v>16</v>
      </c>
      <c r="D89" s="13" t="s">
        <v>148</v>
      </c>
      <c r="E89" s="13" t="s">
        <v>27</v>
      </c>
      <c r="F89" s="14">
        <v>4016</v>
      </c>
      <c r="G89" s="14">
        <v>4236</v>
      </c>
      <c r="H89" s="14">
        <f t="shared" si="1"/>
        <v>8252</v>
      </c>
      <c r="I89" s="14">
        <v>229</v>
      </c>
      <c r="J89" s="14">
        <v>1603</v>
      </c>
    </row>
    <row r="90" spans="1:10" s="4" customFormat="1" ht="14.5" customHeight="1" x14ac:dyDescent="0.35">
      <c r="A90" s="13" t="s">
        <v>150</v>
      </c>
      <c r="B90" s="13" t="s">
        <v>153</v>
      </c>
      <c r="C90" s="13" t="s">
        <v>21</v>
      </c>
      <c r="D90" s="13" t="s">
        <v>151</v>
      </c>
      <c r="E90" s="13" t="s">
        <v>152</v>
      </c>
      <c r="F90" s="14">
        <v>867</v>
      </c>
      <c r="G90" s="14">
        <v>637</v>
      </c>
      <c r="H90" s="14">
        <f t="shared" si="1"/>
        <v>1504</v>
      </c>
      <c r="I90" s="14">
        <v>300</v>
      </c>
      <c r="J90" s="14">
        <v>1600</v>
      </c>
    </row>
    <row r="91" spans="1:10" s="4" customFormat="1" ht="14.5" customHeight="1" x14ac:dyDescent="0.35">
      <c r="A91" s="13" t="s">
        <v>150</v>
      </c>
      <c r="B91" s="13" t="s">
        <v>154</v>
      </c>
      <c r="C91" s="13" t="s">
        <v>21</v>
      </c>
      <c r="D91" s="13" t="s">
        <v>151</v>
      </c>
      <c r="E91" s="13" t="s">
        <v>152</v>
      </c>
      <c r="F91" s="14">
        <v>984</v>
      </c>
      <c r="G91" s="14">
        <v>14663</v>
      </c>
      <c r="H91" s="14">
        <f t="shared" si="1"/>
        <v>15647</v>
      </c>
      <c r="I91" s="14">
        <v>300</v>
      </c>
      <c r="J91" s="14">
        <v>1600</v>
      </c>
    </row>
    <row r="92" spans="1:10" s="4" customFormat="1" ht="14.5" customHeight="1" x14ac:dyDescent="0.35">
      <c r="A92" s="13" t="s">
        <v>150</v>
      </c>
      <c r="B92" s="13" t="s">
        <v>155</v>
      </c>
      <c r="C92" s="13" t="s">
        <v>16</v>
      </c>
      <c r="D92" s="13" t="s">
        <v>151</v>
      </c>
      <c r="E92" s="13" t="s">
        <v>152</v>
      </c>
      <c r="F92" s="14">
        <v>921</v>
      </c>
      <c r="G92" s="14">
        <v>1463</v>
      </c>
      <c r="H92" s="14">
        <f t="shared" si="1"/>
        <v>2384</v>
      </c>
      <c r="I92" s="14">
        <v>300</v>
      </c>
      <c r="J92" s="14">
        <v>1600</v>
      </c>
    </row>
    <row r="93" spans="1:10" s="4" customFormat="1" ht="14.5" customHeight="1" x14ac:dyDescent="0.35">
      <c r="A93" s="13" t="s">
        <v>156</v>
      </c>
      <c r="B93" s="13" t="s">
        <v>156</v>
      </c>
      <c r="C93" s="13" t="s">
        <v>21</v>
      </c>
      <c r="D93" s="13" t="s">
        <v>157</v>
      </c>
      <c r="E93" s="13" t="s">
        <v>158</v>
      </c>
      <c r="F93" s="14">
        <v>1946</v>
      </c>
      <c r="G93" s="14">
        <v>2054</v>
      </c>
      <c r="H93" s="14">
        <f t="shared" si="1"/>
        <v>4000</v>
      </c>
      <c r="I93" s="14">
        <v>308</v>
      </c>
      <c r="J93" s="14">
        <v>1367</v>
      </c>
    </row>
    <row r="94" spans="1:10" s="4" customFormat="1" ht="14.5" customHeight="1" x14ac:dyDescent="0.35">
      <c r="A94" s="13" t="s">
        <v>159</v>
      </c>
      <c r="B94" s="13" t="s">
        <v>159</v>
      </c>
      <c r="C94" s="13" t="s">
        <v>16</v>
      </c>
      <c r="D94" s="13" t="s">
        <v>157</v>
      </c>
      <c r="E94" s="13" t="s">
        <v>158</v>
      </c>
      <c r="F94" s="14">
        <v>1726</v>
      </c>
      <c r="G94" s="14">
        <v>4678</v>
      </c>
      <c r="H94" s="14">
        <f t="shared" si="1"/>
        <v>6404</v>
      </c>
      <c r="I94" s="14">
        <v>197</v>
      </c>
      <c r="J94" s="14">
        <v>1419</v>
      </c>
    </row>
    <row r="95" spans="1:10" s="4" customFormat="1" ht="14.5" customHeight="1" x14ac:dyDescent="0.35">
      <c r="A95" s="13" t="s">
        <v>160</v>
      </c>
      <c r="B95" s="13" t="s">
        <v>160</v>
      </c>
      <c r="C95" s="13" t="s">
        <v>12</v>
      </c>
      <c r="D95" s="13" t="s">
        <v>161</v>
      </c>
      <c r="E95" s="13" t="s">
        <v>74</v>
      </c>
      <c r="F95" s="14">
        <v>483</v>
      </c>
      <c r="G95" s="14">
        <v>656</v>
      </c>
      <c r="H95" s="14">
        <f t="shared" si="1"/>
        <v>1139</v>
      </c>
      <c r="I95" s="14">
        <v>174</v>
      </c>
      <c r="J95" s="14">
        <v>844</v>
      </c>
    </row>
    <row r="96" spans="1:10" s="4" customFormat="1" ht="14.5" customHeight="1" x14ac:dyDescent="0.35">
      <c r="A96" s="13" t="s">
        <v>162</v>
      </c>
      <c r="B96" s="13" t="s">
        <v>163</v>
      </c>
      <c r="C96" s="13" t="s">
        <v>16</v>
      </c>
      <c r="D96" s="13" t="s">
        <v>20</v>
      </c>
      <c r="E96" s="13" t="s">
        <v>27</v>
      </c>
      <c r="F96" s="14">
        <v>252422</v>
      </c>
      <c r="G96" s="14">
        <v>157751</v>
      </c>
      <c r="H96" s="14">
        <f t="shared" si="1"/>
        <v>410173</v>
      </c>
      <c r="I96" s="14">
        <v>302</v>
      </c>
      <c r="J96" s="14">
        <v>2528</v>
      </c>
    </row>
    <row r="97" spans="1:10" s="4" customFormat="1" ht="14.5" customHeight="1" x14ac:dyDescent="0.35">
      <c r="A97" s="13" t="s">
        <v>162</v>
      </c>
      <c r="B97" s="13" t="s">
        <v>164</v>
      </c>
      <c r="C97" s="13" t="s">
        <v>16</v>
      </c>
      <c r="D97" s="13" t="s">
        <v>20</v>
      </c>
      <c r="E97" s="13" t="s">
        <v>27</v>
      </c>
      <c r="F97" s="14">
        <v>65489</v>
      </c>
      <c r="G97" s="14">
        <v>82279</v>
      </c>
      <c r="H97" s="14">
        <f t="shared" si="1"/>
        <v>147768</v>
      </c>
      <c r="I97" s="14">
        <v>206</v>
      </c>
      <c r="J97" s="14">
        <v>1875</v>
      </c>
    </row>
    <row r="98" spans="1:10" s="4" customFormat="1" ht="14.5" customHeight="1" x14ac:dyDescent="0.35">
      <c r="A98" s="13" t="s">
        <v>162</v>
      </c>
      <c r="B98" s="13" t="s">
        <v>165</v>
      </c>
      <c r="C98" s="13" t="s">
        <v>16</v>
      </c>
      <c r="D98" s="13" t="s">
        <v>20</v>
      </c>
      <c r="E98" s="13" t="s">
        <v>27</v>
      </c>
      <c r="F98" s="14">
        <v>15299</v>
      </c>
      <c r="G98" s="14">
        <v>12767</v>
      </c>
      <c r="H98" s="14">
        <f t="shared" si="1"/>
        <v>28066</v>
      </c>
      <c r="I98" s="14">
        <v>302</v>
      </c>
      <c r="J98" s="14">
        <v>2528</v>
      </c>
    </row>
    <row r="99" spans="1:10" s="4" customFormat="1" ht="14.5" customHeight="1" x14ac:dyDescent="0.35">
      <c r="A99" s="13" t="s">
        <v>166</v>
      </c>
      <c r="B99" s="13" t="s">
        <v>168</v>
      </c>
      <c r="C99" s="13" t="s">
        <v>21</v>
      </c>
      <c r="D99" s="13" t="s">
        <v>167</v>
      </c>
      <c r="E99" s="13" t="s">
        <v>27</v>
      </c>
      <c r="F99" s="14">
        <v>675</v>
      </c>
      <c r="G99" s="14">
        <v>1453</v>
      </c>
      <c r="H99" s="14">
        <f t="shared" si="1"/>
        <v>2128</v>
      </c>
      <c r="I99" s="14">
        <v>51</v>
      </c>
      <c r="J99" s="14">
        <v>204</v>
      </c>
    </row>
    <row r="100" spans="1:10" s="4" customFormat="1" ht="14.5" customHeight="1" x14ac:dyDescent="0.35">
      <c r="A100" s="13" t="s">
        <v>166</v>
      </c>
      <c r="B100" s="13" t="s">
        <v>169</v>
      </c>
      <c r="C100" s="13" t="s">
        <v>24</v>
      </c>
      <c r="D100" s="13" t="s">
        <v>167</v>
      </c>
      <c r="E100" s="13" t="s">
        <v>27</v>
      </c>
      <c r="F100" s="14">
        <v>1287</v>
      </c>
      <c r="G100" s="14">
        <v>1812</v>
      </c>
      <c r="H100" s="14">
        <f t="shared" si="1"/>
        <v>3099</v>
      </c>
      <c r="I100" s="14">
        <v>135</v>
      </c>
      <c r="J100" s="14">
        <v>658</v>
      </c>
    </row>
    <row r="101" spans="1:10" s="4" customFormat="1" ht="14.5" customHeight="1" x14ac:dyDescent="0.35">
      <c r="A101" s="13" t="s">
        <v>170</v>
      </c>
      <c r="B101" s="13" t="s">
        <v>172</v>
      </c>
      <c r="C101" s="13" t="s">
        <v>21</v>
      </c>
      <c r="D101" s="13" t="s">
        <v>171</v>
      </c>
      <c r="E101" s="13" t="s">
        <v>15</v>
      </c>
      <c r="F101" s="14"/>
      <c r="G101" s="14">
        <v>1132</v>
      </c>
      <c r="H101" s="14">
        <f t="shared" si="1"/>
        <v>1132</v>
      </c>
      <c r="I101" s="14">
        <v>30</v>
      </c>
      <c r="J101" s="14">
        <v>120</v>
      </c>
    </row>
    <row r="102" spans="1:10" s="4" customFormat="1" ht="14.5" customHeight="1" x14ac:dyDescent="0.35">
      <c r="A102" s="13" t="s">
        <v>170</v>
      </c>
      <c r="B102" s="13" t="s">
        <v>170</v>
      </c>
      <c r="C102" s="13" t="s">
        <v>16</v>
      </c>
      <c r="D102" s="13" t="s">
        <v>171</v>
      </c>
      <c r="E102" s="13" t="s">
        <v>15</v>
      </c>
      <c r="F102" s="14">
        <v>616</v>
      </c>
      <c r="G102" s="14">
        <v>16660</v>
      </c>
      <c r="H102" s="14">
        <f t="shared" si="1"/>
        <v>17276</v>
      </c>
      <c r="I102" s="14">
        <v>263</v>
      </c>
      <c r="J102" s="14">
        <v>1598</v>
      </c>
    </row>
    <row r="103" spans="1:10" s="4" customFormat="1" ht="14.5" customHeight="1" x14ac:dyDescent="0.35">
      <c r="A103" s="13" t="s">
        <v>173</v>
      </c>
      <c r="B103" s="13" t="s">
        <v>175</v>
      </c>
      <c r="C103" s="13" t="s">
        <v>21</v>
      </c>
      <c r="D103" s="13" t="s">
        <v>174</v>
      </c>
      <c r="E103" s="13" t="s">
        <v>27</v>
      </c>
      <c r="F103" s="14">
        <v>0</v>
      </c>
      <c r="G103" s="14">
        <v>1329</v>
      </c>
      <c r="H103" s="14">
        <f t="shared" si="1"/>
        <v>1329</v>
      </c>
      <c r="I103" s="14">
        <v>50</v>
      </c>
      <c r="J103" s="14">
        <v>250</v>
      </c>
    </row>
    <row r="104" spans="1:10" s="4" customFormat="1" ht="14.5" customHeight="1" x14ac:dyDescent="0.35">
      <c r="A104" s="13" t="s">
        <v>173</v>
      </c>
      <c r="B104" s="13" t="s">
        <v>176</v>
      </c>
      <c r="C104" s="13" t="s">
        <v>12</v>
      </c>
      <c r="D104" s="13" t="s">
        <v>174</v>
      </c>
      <c r="E104" s="13" t="s">
        <v>27</v>
      </c>
      <c r="F104" s="14">
        <v>2226</v>
      </c>
      <c r="G104" s="14">
        <v>7082</v>
      </c>
      <c r="H104" s="14">
        <f t="shared" si="1"/>
        <v>9308</v>
      </c>
      <c r="I104" s="14">
        <v>247</v>
      </c>
      <c r="J104" s="14">
        <v>1642</v>
      </c>
    </row>
    <row r="105" spans="1:10" s="4" customFormat="1" ht="14.5" customHeight="1" x14ac:dyDescent="0.35">
      <c r="A105" s="13" t="s">
        <v>177</v>
      </c>
      <c r="B105" s="13" t="s">
        <v>177</v>
      </c>
      <c r="C105" s="13" t="s">
        <v>24</v>
      </c>
      <c r="D105" s="13" t="s">
        <v>18</v>
      </c>
      <c r="E105" s="13" t="s">
        <v>19</v>
      </c>
      <c r="F105" s="14">
        <v>13438</v>
      </c>
      <c r="G105" s="14">
        <v>6171</v>
      </c>
      <c r="H105" s="14">
        <f t="shared" si="1"/>
        <v>19609</v>
      </c>
      <c r="I105" s="14">
        <v>359</v>
      </c>
      <c r="J105" s="14">
        <v>2458</v>
      </c>
    </row>
    <row r="106" spans="1:10" s="4" customFormat="1" ht="14.5" customHeight="1" x14ac:dyDescent="0.35">
      <c r="A106" s="13" t="s">
        <v>178</v>
      </c>
      <c r="B106" s="13" t="s">
        <v>179</v>
      </c>
      <c r="C106" s="13" t="s">
        <v>21</v>
      </c>
      <c r="D106" s="13" t="s">
        <v>18</v>
      </c>
      <c r="E106" s="13" t="s">
        <v>19</v>
      </c>
      <c r="F106" s="14">
        <v>61</v>
      </c>
      <c r="G106" s="14">
        <v>260</v>
      </c>
      <c r="H106" s="14">
        <f t="shared" si="1"/>
        <v>321</v>
      </c>
      <c r="I106" s="14">
        <v>48</v>
      </c>
      <c r="J106" s="14">
        <v>96</v>
      </c>
    </row>
    <row r="107" spans="1:10" s="4" customFormat="1" ht="14.5" customHeight="1" x14ac:dyDescent="0.35">
      <c r="A107" s="13" t="s">
        <v>178</v>
      </c>
      <c r="B107" s="13" t="s">
        <v>180</v>
      </c>
      <c r="C107" s="13" t="s">
        <v>24</v>
      </c>
      <c r="D107" s="13" t="s">
        <v>18</v>
      </c>
      <c r="E107" s="13" t="s">
        <v>19</v>
      </c>
      <c r="F107" s="14">
        <v>0</v>
      </c>
      <c r="G107" s="14">
        <v>304</v>
      </c>
      <c r="H107" s="14">
        <f t="shared" si="1"/>
        <v>304</v>
      </c>
      <c r="I107" s="14">
        <v>21</v>
      </c>
      <c r="J107" s="14">
        <v>105</v>
      </c>
    </row>
    <row r="108" spans="1:10" s="4" customFormat="1" ht="14.5" customHeight="1" x14ac:dyDescent="0.35">
      <c r="A108" s="13" t="s">
        <v>178</v>
      </c>
      <c r="B108" s="13" t="s">
        <v>178</v>
      </c>
      <c r="C108" s="13" t="s">
        <v>21</v>
      </c>
      <c r="D108" s="13" t="s">
        <v>18</v>
      </c>
      <c r="E108" s="13" t="s">
        <v>19</v>
      </c>
      <c r="F108" s="14">
        <v>3077</v>
      </c>
      <c r="G108" s="14">
        <v>17024</v>
      </c>
      <c r="H108" s="14">
        <f t="shared" si="1"/>
        <v>20101</v>
      </c>
      <c r="I108" s="14"/>
      <c r="J108" s="14"/>
    </row>
    <row r="109" spans="1:10" s="4" customFormat="1" ht="14.5" customHeight="1" x14ac:dyDescent="0.35">
      <c r="A109" s="13" t="s">
        <v>178</v>
      </c>
      <c r="B109" s="13" t="s">
        <v>181</v>
      </c>
      <c r="C109" s="13" t="s">
        <v>21</v>
      </c>
      <c r="D109" s="13" t="s">
        <v>18</v>
      </c>
      <c r="E109" s="13" t="s">
        <v>19</v>
      </c>
      <c r="F109" s="14">
        <v>0</v>
      </c>
      <c r="G109" s="14">
        <v>32798</v>
      </c>
      <c r="H109" s="14">
        <f t="shared" si="1"/>
        <v>32798</v>
      </c>
      <c r="I109" s="14">
        <v>309</v>
      </c>
      <c r="J109" s="14">
        <v>1544</v>
      </c>
    </row>
    <row r="110" spans="1:10" s="4" customFormat="1" ht="14.5" customHeight="1" x14ac:dyDescent="0.35">
      <c r="A110" s="13" t="s">
        <v>178</v>
      </c>
      <c r="B110" s="13" t="s">
        <v>183</v>
      </c>
      <c r="C110" s="13" t="s">
        <v>21</v>
      </c>
      <c r="D110" s="13" t="s">
        <v>182</v>
      </c>
      <c r="E110" s="13" t="s">
        <v>19</v>
      </c>
      <c r="F110" s="14">
        <v>108</v>
      </c>
      <c r="G110" s="14">
        <v>92</v>
      </c>
      <c r="H110" s="14">
        <f t="shared" si="1"/>
        <v>200</v>
      </c>
      <c r="I110" s="14">
        <v>35</v>
      </c>
      <c r="J110" s="14">
        <v>245</v>
      </c>
    </row>
    <row r="111" spans="1:10" s="4" customFormat="1" ht="14.5" customHeight="1" x14ac:dyDescent="0.35">
      <c r="A111" s="13" t="s">
        <v>184</v>
      </c>
      <c r="B111" s="13" t="s">
        <v>186</v>
      </c>
      <c r="C111" s="13" t="s">
        <v>21</v>
      </c>
      <c r="D111" s="13" t="s">
        <v>185</v>
      </c>
      <c r="E111" s="13" t="s">
        <v>19</v>
      </c>
      <c r="F111" s="14">
        <v>0</v>
      </c>
      <c r="G111" s="14">
        <v>750</v>
      </c>
      <c r="H111" s="14">
        <f t="shared" si="1"/>
        <v>750</v>
      </c>
      <c r="I111" s="14">
        <v>25</v>
      </c>
      <c r="J111" s="14">
        <v>150</v>
      </c>
    </row>
    <row r="112" spans="1:10" s="4" customFormat="1" ht="14.5" customHeight="1" x14ac:dyDescent="0.35">
      <c r="A112" s="13" t="s">
        <v>184</v>
      </c>
      <c r="B112" s="13" t="s">
        <v>187</v>
      </c>
      <c r="C112" s="13" t="s">
        <v>12</v>
      </c>
      <c r="D112" s="13" t="s">
        <v>185</v>
      </c>
      <c r="E112" s="13" t="s">
        <v>19</v>
      </c>
      <c r="F112" s="14">
        <v>1346</v>
      </c>
      <c r="G112" s="14">
        <v>3154</v>
      </c>
      <c r="H112" s="14">
        <f t="shared" si="1"/>
        <v>4500</v>
      </c>
      <c r="I112" s="14">
        <v>242</v>
      </c>
      <c r="J112" s="14">
        <v>1346</v>
      </c>
    </row>
    <row r="113" spans="1:10" s="4" customFormat="1" ht="14.5" customHeight="1" x14ac:dyDescent="0.35">
      <c r="A113" s="13" t="s">
        <v>184</v>
      </c>
      <c r="B113" s="13" t="s">
        <v>188</v>
      </c>
      <c r="C113" s="13" t="s">
        <v>12</v>
      </c>
      <c r="D113" s="13" t="s">
        <v>185</v>
      </c>
      <c r="E113" s="13" t="s">
        <v>19</v>
      </c>
      <c r="F113" s="14">
        <v>3500</v>
      </c>
      <c r="G113" s="14">
        <v>500</v>
      </c>
      <c r="H113" s="14">
        <f t="shared" si="1"/>
        <v>4000</v>
      </c>
      <c r="I113" s="14">
        <v>91</v>
      </c>
      <c r="J113" s="14">
        <v>546</v>
      </c>
    </row>
    <row r="114" spans="1:10" s="4" customFormat="1" ht="14.5" customHeight="1" x14ac:dyDescent="0.35">
      <c r="A114" s="13" t="s">
        <v>184</v>
      </c>
      <c r="B114" s="13" t="s">
        <v>189</v>
      </c>
      <c r="C114" s="13" t="s">
        <v>21</v>
      </c>
      <c r="D114" s="13" t="s">
        <v>185</v>
      </c>
      <c r="E114" s="13" t="s">
        <v>19</v>
      </c>
      <c r="F114" s="14">
        <v>0</v>
      </c>
      <c r="G114" s="14">
        <v>340</v>
      </c>
      <c r="H114" s="14">
        <f t="shared" si="1"/>
        <v>340</v>
      </c>
      <c r="I114" s="14">
        <v>25</v>
      </c>
      <c r="J114" s="14">
        <v>125</v>
      </c>
    </row>
    <row r="115" spans="1:10" s="4" customFormat="1" ht="14.5" customHeight="1" x14ac:dyDescent="0.35">
      <c r="A115" s="13" t="s">
        <v>190</v>
      </c>
      <c r="B115" s="13" t="s">
        <v>190</v>
      </c>
      <c r="C115" s="13" t="s">
        <v>144</v>
      </c>
      <c r="D115" s="13" t="s">
        <v>151</v>
      </c>
      <c r="E115" s="13" t="s">
        <v>152</v>
      </c>
      <c r="F115" s="14">
        <v>0</v>
      </c>
      <c r="G115" s="14">
        <v>7652</v>
      </c>
      <c r="H115" s="14">
        <f t="shared" si="1"/>
        <v>7652</v>
      </c>
      <c r="I115" s="14">
        <v>301</v>
      </c>
      <c r="J115" s="14">
        <v>1285</v>
      </c>
    </row>
    <row r="116" spans="1:10" s="4" customFormat="1" ht="14.5" customHeight="1" x14ac:dyDescent="0.35">
      <c r="A116" s="13" t="s">
        <v>191</v>
      </c>
      <c r="B116" s="13" t="s">
        <v>193</v>
      </c>
      <c r="C116" s="13" t="s">
        <v>24</v>
      </c>
      <c r="D116" s="13" t="s">
        <v>192</v>
      </c>
      <c r="E116" s="13" t="s">
        <v>158</v>
      </c>
      <c r="F116" s="14">
        <v>2330</v>
      </c>
      <c r="G116" s="14">
        <v>1011</v>
      </c>
      <c r="H116" s="14">
        <f t="shared" si="1"/>
        <v>3341</v>
      </c>
      <c r="I116" s="14">
        <v>255</v>
      </c>
      <c r="J116" s="14">
        <v>1785</v>
      </c>
    </row>
    <row r="117" spans="1:10" s="4" customFormat="1" ht="14.5" customHeight="1" x14ac:dyDescent="0.35">
      <c r="A117" s="13" t="s">
        <v>191</v>
      </c>
      <c r="B117" s="13" t="s">
        <v>194</v>
      </c>
      <c r="C117" s="13" t="s">
        <v>21</v>
      </c>
      <c r="D117" s="13" t="s">
        <v>192</v>
      </c>
      <c r="E117" s="13" t="s">
        <v>158</v>
      </c>
      <c r="F117" s="14">
        <v>448</v>
      </c>
      <c r="G117" s="14">
        <v>1131</v>
      </c>
      <c r="H117" s="14">
        <f t="shared" si="1"/>
        <v>1579</v>
      </c>
      <c r="I117" s="14">
        <v>80</v>
      </c>
      <c r="J117" s="14">
        <v>480</v>
      </c>
    </row>
    <row r="118" spans="1:10" s="4" customFormat="1" ht="14.5" customHeight="1" x14ac:dyDescent="0.35">
      <c r="A118" s="13" t="s">
        <v>195</v>
      </c>
      <c r="B118" s="13" t="s">
        <v>195</v>
      </c>
      <c r="C118" s="13" t="s">
        <v>24</v>
      </c>
      <c r="D118" s="13" t="s">
        <v>196</v>
      </c>
      <c r="E118" s="13" t="s">
        <v>15</v>
      </c>
      <c r="F118" s="14">
        <v>9225</v>
      </c>
      <c r="G118" s="14">
        <v>696</v>
      </c>
      <c r="H118" s="14">
        <f t="shared" si="1"/>
        <v>9921</v>
      </c>
      <c r="I118" s="14">
        <v>290</v>
      </c>
      <c r="J118" s="14">
        <v>1984</v>
      </c>
    </row>
    <row r="119" spans="1:10" s="4" customFormat="1" ht="14.5" customHeight="1" x14ac:dyDescent="0.35">
      <c r="A119" s="13" t="s">
        <v>519</v>
      </c>
      <c r="B119" s="13" t="s">
        <v>510</v>
      </c>
      <c r="C119" s="13" t="s">
        <v>24</v>
      </c>
      <c r="D119" s="13" t="s">
        <v>20</v>
      </c>
      <c r="E119" s="13" t="s">
        <v>27</v>
      </c>
      <c r="F119" s="14"/>
      <c r="G119" s="14"/>
      <c r="H119" s="14">
        <f t="shared" si="1"/>
        <v>0</v>
      </c>
      <c r="I119" s="14"/>
      <c r="J119" s="14"/>
    </row>
    <row r="120" spans="1:10" s="4" customFormat="1" ht="14.5" customHeight="1" x14ac:dyDescent="0.35">
      <c r="A120" s="13" t="s">
        <v>197</v>
      </c>
      <c r="B120" s="13" t="s">
        <v>200</v>
      </c>
      <c r="C120" s="13" t="s">
        <v>21</v>
      </c>
      <c r="D120" s="13" t="s">
        <v>198</v>
      </c>
      <c r="E120" s="13" t="s">
        <v>199</v>
      </c>
      <c r="F120" s="14">
        <v>15</v>
      </c>
      <c r="G120" s="14">
        <v>295</v>
      </c>
      <c r="H120" s="14">
        <f t="shared" si="1"/>
        <v>310</v>
      </c>
      <c r="I120" s="14"/>
      <c r="J120" s="14"/>
    </row>
    <row r="121" spans="1:10" s="4" customFormat="1" ht="14.5" customHeight="1" x14ac:dyDescent="0.35">
      <c r="A121" s="13" t="s">
        <v>197</v>
      </c>
      <c r="B121" s="13" t="s">
        <v>201</v>
      </c>
      <c r="C121" s="13" t="s">
        <v>21</v>
      </c>
      <c r="D121" s="13" t="s">
        <v>198</v>
      </c>
      <c r="E121" s="13" t="s">
        <v>199</v>
      </c>
      <c r="F121" s="14">
        <v>4357</v>
      </c>
      <c r="G121" s="14">
        <v>7523</v>
      </c>
      <c r="H121" s="14">
        <f t="shared" si="1"/>
        <v>11880</v>
      </c>
      <c r="I121" s="14">
        <v>250</v>
      </c>
      <c r="J121" s="14">
        <v>1433</v>
      </c>
    </row>
    <row r="122" spans="1:10" s="4" customFormat="1" ht="14.5" customHeight="1" x14ac:dyDescent="0.35">
      <c r="A122" s="13" t="s">
        <v>197</v>
      </c>
      <c r="B122" s="13" t="s">
        <v>197</v>
      </c>
      <c r="C122" s="13" t="s">
        <v>21</v>
      </c>
      <c r="D122" s="13" t="s">
        <v>198</v>
      </c>
      <c r="E122" s="13" t="s">
        <v>199</v>
      </c>
      <c r="F122" s="14">
        <v>7994</v>
      </c>
      <c r="G122" s="14">
        <v>18396</v>
      </c>
      <c r="H122" s="14">
        <f t="shared" si="1"/>
        <v>26390</v>
      </c>
      <c r="I122" s="14">
        <v>250</v>
      </c>
      <c r="J122" s="14">
        <v>1799</v>
      </c>
    </row>
    <row r="123" spans="1:10" s="4" customFormat="1" ht="14.5" customHeight="1" x14ac:dyDescent="0.35">
      <c r="A123" s="13" t="s">
        <v>202</v>
      </c>
      <c r="B123" s="13" t="s">
        <v>202</v>
      </c>
      <c r="C123" s="13" t="s">
        <v>144</v>
      </c>
      <c r="D123" s="13" t="s">
        <v>198</v>
      </c>
      <c r="E123" s="13" t="s">
        <v>199</v>
      </c>
      <c r="F123" s="14">
        <v>8120</v>
      </c>
      <c r="G123" s="14">
        <v>18853</v>
      </c>
      <c r="H123" s="14">
        <f t="shared" si="1"/>
        <v>26973</v>
      </c>
      <c r="I123" s="14">
        <v>250</v>
      </c>
      <c r="J123" s="14">
        <v>1796</v>
      </c>
    </row>
    <row r="124" spans="1:10" s="4" customFormat="1" ht="14.5" customHeight="1" x14ac:dyDescent="0.35">
      <c r="A124" s="13" t="s">
        <v>203</v>
      </c>
      <c r="B124" s="13" t="s">
        <v>203</v>
      </c>
      <c r="C124" s="13" t="s">
        <v>16</v>
      </c>
      <c r="D124" s="13" t="s">
        <v>198</v>
      </c>
      <c r="E124" s="13" t="s">
        <v>199</v>
      </c>
      <c r="F124" s="14">
        <v>5791</v>
      </c>
      <c r="G124" s="14">
        <v>9681</v>
      </c>
      <c r="H124" s="14">
        <f t="shared" si="1"/>
        <v>15472</v>
      </c>
      <c r="I124" s="14">
        <v>252</v>
      </c>
      <c r="J124" s="14">
        <v>1776</v>
      </c>
    </row>
    <row r="125" spans="1:10" s="4" customFormat="1" ht="14.5" customHeight="1" x14ac:dyDescent="0.35">
      <c r="A125" s="13" t="s">
        <v>204</v>
      </c>
      <c r="B125" s="13" t="s">
        <v>204</v>
      </c>
      <c r="C125" s="13" t="s">
        <v>21</v>
      </c>
      <c r="D125" s="13" t="s">
        <v>205</v>
      </c>
      <c r="E125" s="13" t="s">
        <v>79</v>
      </c>
      <c r="F125" s="14">
        <v>26751</v>
      </c>
      <c r="G125" s="14">
        <v>76422</v>
      </c>
      <c r="H125" s="14">
        <f t="shared" si="1"/>
        <v>103173</v>
      </c>
      <c r="I125" s="14">
        <v>303</v>
      </c>
      <c r="J125" s="14">
        <v>2209</v>
      </c>
    </row>
    <row r="126" spans="1:10" s="4" customFormat="1" ht="14.5" customHeight="1" x14ac:dyDescent="0.35">
      <c r="A126" s="13" t="s">
        <v>206</v>
      </c>
      <c r="B126" s="13" t="s">
        <v>208</v>
      </c>
      <c r="C126" s="13" t="s">
        <v>24</v>
      </c>
      <c r="D126" s="13" t="s">
        <v>207</v>
      </c>
      <c r="E126" s="13" t="s">
        <v>93</v>
      </c>
      <c r="F126" s="14">
        <v>12458</v>
      </c>
      <c r="G126" s="14">
        <v>6694</v>
      </c>
      <c r="H126" s="14">
        <f t="shared" si="1"/>
        <v>19152</v>
      </c>
      <c r="I126" s="14">
        <v>285</v>
      </c>
      <c r="J126" s="14">
        <v>1990</v>
      </c>
    </row>
    <row r="127" spans="1:10" s="4" customFormat="1" ht="14.5" customHeight="1" x14ac:dyDescent="0.35">
      <c r="A127" s="13" t="s">
        <v>206</v>
      </c>
      <c r="B127" s="13" t="s">
        <v>210</v>
      </c>
      <c r="C127" s="13" t="s">
        <v>21</v>
      </c>
      <c r="D127" s="13" t="s">
        <v>209</v>
      </c>
      <c r="E127" s="13" t="s">
        <v>93</v>
      </c>
      <c r="F127" s="14">
        <v>1520</v>
      </c>
      <c r="G127" s="14">
        <v>1411</v>
      </c>
      <c r="H127" s="14">
        <f t="shared" si="1"/>
        <v>2931</v>
      </c>
      <c r="I127" s="14">
        <v>365</v>
      </c>
      <c r="J127" s="14">
        <v>1638</v>
      </c>
    </row>
    <row r="128" spans="1:10" s="4" customFormat="1" ht="14.5" customHeight="1" x14ac:dyDescent="0.35">
      <c r="A128" s="13" t="s">
        <v>206</v>
      </c>
      <c r="B128" s="13" t="s">
        <v>211</v>
      </c>
      <c r="C128" s="13" t="s">
        <v>21</v>
      </c>
      <c r="D128" s="13" t="s">
        <v>207</v>
      </c>
      <c r="E128" s="13" t="s">
        <v>93</v>
      </c>
      <c r="F128" s="14">
        <v>5333</v>
      </c>
      <c r="G128" s="14">
        <v>3019</v>
      </c>
      <c r="H128" s="14">
        <f t="shared" si="1"/>
        <v>8352</v>
      </c>
      <c r="I128" s="14">
        <v>280</v>
      </c>
      <c r="J128" s="14">
        <v>1989</v>
      </c>
    </row>
    <row r="129" spans="1:10" s="4" customFormat="1" ht="14.5" customHeight="1" x14ac:dyDescent="0.35">
      <c r="A129" s="13" t="s">
        <v>206</v>
      </c>
      <c r="B129" s="13" t="s">
        <v>212</v>
      </c>
      <c r="C129" s="13" t="s">
        <v>24</v>
      </c>
      <c r="D129" s="13" t="s">
        <v>207</v>
      </c>
      <c r="E129" s="13" t="s">
        <v>93</v>
      </c>
      <c r="F129" s="14">
        <v>2603</v>
      </c>
      <c r="G129" s="14">
        <v>1100</v>
      </c>
      <c r="H129" s="14">
        <f t="shared" si="1"/>
        <v>3703</v>
      </c>
      <c r="I129" s="14">
        <v>75</v>
      </c>
      <c r="J129" s="14">
        <v>450</v>
      </c>
    </row>
    <row r="130" spans="1:10" s="4" customFormat="1" ht="14.5" customHeight="1" x14ac:dyDescent="0.35">
      <c r="A130" s="13" t="s">
        <v>213</v>
      </c>
      <c r="B130" s="13" t="s">
        <v>213</v>
      </c>
      <c r="C130" s="13" t="s">
        <v>16</v>
      </c>
      <c r="D130" s="13" t="s">
        <v>207</v>
      </c>
      <c r="E130" s="13" t="s">
        <v>93</v>
      </c>
      <c r="F130" s="14">
        <v>8645</v>
      </c>
      <c r="G130" s="14">
        <v>5328</v>
      </c>
      <c r="H130" s="14">
        <f t="shared" si="1"/>
        <v>13973</v>
      </c>
      <c r="I130" s="14">
        <v>277</v>
      </c>
      <c r="J130" s="14">
        <v>1854</v>
      </c>
    </row>
    <row r="131" spans="1:10" s="4" customFormat="1" ht="14.5" customHeight="1" x14ac:dyDescent="0.35">
      <c r="A131" s="13" t="s">
        <v>214</v>
      </c>
      <c r="B131" s="13" t="s">
        <v>214</v>
      </c>
      <c r="C131" s="13" t="s">
        <v>12</v>
      </c>
      <c r="D131" s="13" t="s">
        <v>215</v>
      </c>
      <c r="E131" s="13" t="s">
        <v>15</v>
      </c>
      <c r="F131" s="14">
        <v>55191</v>
      </c>
      <c r="G131" s="14">
        <v>18585</v>
      </c>
      <c r="H131" s="14">
        <f t="shared" si="1"/>
        <v>73776</v>
      </c>
      <c r="I131" s="14">
        <v>331</v>
      </c>
      <c r="J131" s="14">
        <v>3310</v>
      </c>
    </row>
    <row r="132" spans="1:10" s="4" customFormat="1" ht="14.5" customHeight="1" x14ac:dyDescent="0.35">
      <c r="A132" s="13" t="s">
        <v>216</v>
      </c>
      <c r="B132" s="13" t="s">
        <v>218</v>
      </c>
      <c r="C132" s="13" t="s">
        <v>16</v>
      </c>
      <c r="D132" s="13" t="s">
        <v>217</v>
      </c>
      <c r="E132" s="13" t="s">
        <v>199</v>
      </c>
      <c r="F132" s="14">
        <v>739</v>
      </c>
      <c r="G132" s="14">
        <v>938</v>
      </c>
      <c r="H132" s="14">
        <f t="shared" si="1"/>
        <v>1677</v>
      </c>
      <c r="I132" s="14">
        <v>52</v>
      </c>
      <c r="J132" s="14">
        <v>318</v>
      </c>
    </row>
    <row r="133" spans="1:10" s="4" customFormat="1" ht="14.5" customHeight="1" x14ac:dyDescent="0.35">
      <c r="A133" s="13" t="s">
        <v>216</v>
      </c>
      <c r="B133" s="13" t="s">
        <v>216</v>
      </c>
      <c r="C133" s="13" t="s">
        <v>16</v>
      </c>
      <c r="D133" s="13" t="s">
        <v>217</v>
      </c>
      <c r="E133" s="13" t="s">
        <v>199</v>
      </c>
      <c r="F133" s="14">
        <v>199</v>
      </c>
      <c r="G133" s="14">
        <v>375</v>
      </c>
      <c r="H133" s="14">
        <f t="shared" si="1"/>
        <v>574</v>
      </c>
      <c r="I133" s="14">
        <v>40</v>
      </c>
      <c r="J133" s="14">
        <v>168</v>
      </c>
    </row>
    <row r="134" spans="1:10" s="4" customFormat="1" ht="14.5" customHeight="1" x14ac:dyDescent="0.35">
      <c r="A134" s="13" t="s">
        <v>219</v>
      </c>
      <c r="B134" s="13" t="s">
        <v>221</v>
      </c>
      <c r="C134" s="13" t="s">
        <v>21</v>
      </c>
      <c r="D134" s="13" t="s">
        <v>220</v>
      </c>
      <c r="E134" s="13" t="s">
        <v>61</v>
      </c>
      <c r="F134" s="14">
        <v>0</v>
      </c>
      <c r="G134" s="14">
        <v>5353</v>
      </c>
      <c r="H134" s="14">
        <f t="shared" si="1"/>
        <v>5353</v>
      </c>
      <c r="I134" s="14">
        <v>340</v>
      </c>
      <c r="J134" s="14">
        <v>2920</v>
      </c>
    </row>
    <row r="135" spans="1:10" s="4" customFormat="1" ht="14.5" customHeight="1" x14ac:dyDescent="0.35">
      <c r="A135" s="13" t="s">
        <v>219</v>
      </c>
      <c r="B135" s="13" t="s">
        <v>222</v>
      </c>
      <c r="C135" s="13" t="s">
        <v>16</v>
      </c>
      <c r="D135" s="13" t="s">
        <v>220</v>
      </c>
      <c r="E135" s="13" t="s">
        <v>61</v>
      </c>
      <c r="F135" s="14">
        <v>0</v>
      </c>
      <c r="G135" s="14">
        <v>30302</v>
      </c>
      <c r="H135" s="14">
        <f t="shared" si="1"/>
        <v>30302</v>
      </c>
      <c r="I135" s="14">
        <v>230</v>
      </c>
      <c r="J135" s="14">
        <v>1288</v>
      </c>
    </row>
    <row r="136" spans="1:10" s="4" customFormat="1" ht="14.5" customHeight="1" x14ac:dyDescent="0.35">
      <c r="A136" s="13" t="s">
        <v>223</v>
      </c>
      <c r="B136" s="13" t="s">
        <v>225</v>
      </c>
      <c r="C136" s="13" t="s">
        <v>21</v>
      </c>
      <c r="D136" s="13" t="s">
        <v>224</v>
      </c>
      <c r="E136" s="13" t="s">
        <v>27</v>
      </c>
      <c r="F136" s="14">
        <v>347</v>
      </c>
      <c r="G136" s="14">
        <v>0</v>
      </c>
      <c r="H136" s="14">
        <f t="shared" si="1"/>
        <v>347</v>
      </c>
      <c r="I136" s="14">
        <v>26</v>
      </c>
      <c r="J136" s="14">
        <v>104</v>
      </c>
    </row>
    <row r="137" spans="1:10" s="4" customFormat="1" ht="14.5" customHeight="1" x14ac:dyDescent="0.35">
      <c r="A137" s="13" t="s">
        <v>223</v>
      </c>
      <c r="B137" s="13" t="s">
        <v>223</v>
      </c>
      <c r="C137" s="13" t="s">
        <v>21</v>
      </c>
      <c r="D137" s="13" t="s">
        <v>224</v>
      </c>
      <c r="E137" s="13" t="s">
        <v>27</v>
      </c>
      <c r="F137" s="14">
        <v>1726</v>
      </c>
      <c r="G137" s="14">
        <v>24768</v>
      </c>
      <c r="H137" s="14">
        <f t="shared" ref="H137:H200" si="2">SUM(F137:G137)</f>
        <v>26494</v>
      </c>
      <c r="I137" s="14">
        <v>306</v>
      </c>
      <c r="J137" s="14">
        <v>1412</v>
      </c>
    </row>
    <row r="138" spans="1:10" s="4" customFormat="1" ht="14.5" customHeight="1" x14ac:dyDescent="0.35">
      <c r="A138" s="13" t="s">
        <v>223</v>
      </c>
      <c r="B138" s="13" t="s">
        <v>227</v>
      </c>
      <c r="C138" s="13" t="s">
        <v>21</v>
      </c>
      <c r="D138" s="13" t="s">
        <v>226</v>
      </c>
      <c r="E138" s="13" t="s">
        <v>27</v>
      </c>
      <c r="F138" s="14">
        <v>1068</v>
      </c>
      <c r="G138" s="14">
        <v>641</v>
      </c>
      <c r="H138" s="14">
        <f t="shared" si="2"/>
        <v>1709</v>
      </c>
      <c r="I138" s="14">
        <v>48</v>
      </c>
      <c r="J138" s="14">
        <v>288</v>
      </c>
    </row>
    <row r="139" spans="1:10" s="4" customFormat="1" ht="14.5" customHeight="1" x14ac:dyDescent="0.35">
      <c r="A139" s="13" t="s">
        <v>223</v>
      </c>
      <c r="B139" s="13" t="s">
        <v>228</v>
      </c>
      <c r="C139" s="13" t="s">
        <v>24</v>
      </c>
      <c r="D139" s="13" t="s">
        <v>224</v>
      </c>
      <c r="E139" s="13" t="s">
        <v>27</v>
      </c>
      <c r="F139" s="14">
        <v>8622</v>
      </c>
      <c r="G139" s="14">
        <v>2600</v>
      </c>
      <c r="H139" s="14">
        <f t="shared" si="2"/>
        <v>11222</v>
      </c>
      <c r="I139" s="14">
        <v>97</v>
      </c>
      <c r="J139" s="14">
        <v>364</v>
      </c>
    </row>
    <row r="140" spans="1:10" s="4" customFormat="1" ht="14.5" customHeight="1" x14ac:dyDescent="0.35">
      <c r="A140" s="13" t="s">
        <v>229</v>
      </c>
      <c r="B140" s="13" t="s">
        <v>229</v>
      </c>
      <c r="C140" s="13" t="s">
        <v>24</v>
      </c>
      <c r="D140" s="13" t="s">
        <v>124</v>
      </c>
      <c r="E140" s="13" t="s">
        <v>27</v>
      </c>
      <c r="F140" s="14">
        <v>9198</v>
      </c>
      <c r="G140" s="14">
        <v>4261</v>
      </c>
      <c r="H140" s="14">
        <f t="shared" si="2"/>
        <v>13459</v>
      </c>
      <c r="I140" s="14">
        <v>268</v>
      </c>
      <c r="J140" s="14">
        <v>1808</v>
      </c>
    </row>
    <row r="141" spans="1:10" s="4" customFormat="1" ht="14.5" customHeight="1" x14ac:dyDescent="0.35">
      <c r="A141" s="13" t="s">
        <v>230</v>
      </c>
      <c r="B141" s="13" t="s">
        <v>233</v>
      </c>
      <c r="C141" s="13" t="s">
        <v>21</v>
      </c>
      <c r="D141" s="13" t="s">
        <v>231</v>
      </c>
      <c r="E141" s="13" t="s">
        <v>232</v>
      </c>
      <c r="F141" s="14"/>
      <c r="G141" s="14">
        <v>3883</v>
      </c>
      <c r="H141" s="14">
        <f t="shared" si="2"/>
        <v>3883</v>
      </c>
      <c r="I141" s="14">
        <v>246</v>
      </c>
      <c r="J141" s="14">
        <v>1062</v>
      </c>
    </row>
    <row r="142" spans="1:10" s="4" customFormat="1" ht="14.5" customHeight="1" x14ac:dyDescent="0.35">
      <c r="A142" s="13" t="s">
        <v>230</v>
      </c>
      <c r="B142" s="13" t="s">
        <v>234</v>
      </c>
      <c r="C142" s="13"/>
      <c r="D142" s="13"/>
      <c r="E142" s="13"/>
      <c r="F142" s="14"/>
      <c r="G142" s="14">
        <v>9225</v>
      </c>
      <c r="H142" s="14">
        <f t="shared" si="2"/>
        <v>9225</v>
      </c>
      <c r="I142" s="14">
        <v>76</v>
      </c>
      <c r="J142" s="14">
        <v>454</v>
      </c>
    </row>
    <row r="143" spans="1:10" s="4" customFormat="1" ht="14.5" customHeight="1" x14ac:dyDescent="0.35">
      <c r="A143" s="13" t="s">
        <v>230</v>
      </c>
      <c r="B143" s="13" t="s">
        <v>235</v>
      </c>
      <c r="C143" s="13"/>
      <c r="D143" s="13"/>
      <c r="E143" s="13"/>
      <c r="F143" s="14"/>
      <c r="G143" s="14">
        <v>136</v>
      </c>
      <c r="H143" s="14">
        <f t="shared" si="2"/>
        <v>136</v>
      </c>
      <c r="I143" s="14">
        <v>30</v>
      </c>
      <c r="J143" s="14">
        <v>148</v>
      </c>
    </row>
    <row r="144" spans="1:10" s="4" customFormat="1" ht="14.5" customHeight="1" x14ac:dyDescent="0.35">
      <c r="A144" s="13" t="s">
        <v>236</v>
      </c>
      <c r="B144" s="13" t="s">
        <v>237</v>
      </c>
      <c r="C144" s="13"/>
      <c r="D144" s="13" t="s">
        <v>20</v>
      </c>
      <c r="E144" s="13" t="s">
        <v>27</v>
      </c>
      <c r="F144" s="14">
        <v>93623</v>
      </c>
      <c r="G144" s="14">
        <v>62774</v>
      </c>
      <c r="H144" s="14">
        <f t="shared" si="2"/>
        <v>156397</v>
      </c>
      <c r="I144" s="14">
        <v>301</v>
      </c>
      <c r="J144" s="14">
        <v>2090</v>
      </c>
    </row>
    <row r="145" spans="1:10" s="4" customFormat="1" ht="14.5" customHeight="1" x14ac:dyDescent="0.35">
      <c r="A145" s="13" t="s">
        <v>236</v>
      </c>
      <c r="B145" s="13" t="s">
        <v>238</v>
      </c>
      <c r="C145" s="13"/>
      <c r="D145" s="13" t="s">
        <v>20</v>
      </c>
      <c r="E145" s="13" t="s">
        <v>27</v>
      </c>
      <c r="F145" s="14"/>
      <c r="G145" s="14">
        <v>6599</v>
      </c>
      <c r="H145" s="14">
        <f t="shared" si="2"/>
        <v>6599</v>
      </c>
      <c r="I145" s="14">
        <v>125</v>
      </c>
      <c r="J145" s="14">
        <v>708</v>
      </c>
    </row>
    <row r="146" spans="1:10" s="4" customFormat="1" ht="14.5" customHeight="1" x14ac:dyDescent="0.35">
      <c r="A146" s="13" t="s">
        <v>239</v>
      </c>
      <c r="B146" s="13" t="s">
        <v>239</v>
      </c>
      <c r="C146" s="13" t="s">
        <v>24</v>
      </c>
      <c r="D146" s="13" t="s">
        <v>240</v>
      </c>
      <c r="E146" s="13" t="s">
        <v>137</v>
      </c>
      <c r="F146" s="14">
        <v>25869</v>
      </c>
      <c r="G146" s="14">
        <v>1460</v>
      </c>
      <c r="H146" s="14">
        <f t="shared" si="2"/>
        <v>27329</v>
      </c>
      <c r="I146" s="14">
        <v>319</v>
      </c>
      <c r="J146" s="14">
        <v>2539</v>
      </c>
    </row>
    <row r="147" spans="1:10" s="4" customFormat="1" ht="14.5" customHeight="1" x14ac:dyDescent="0.35">
      <c r="A147" s="13" t="s">
        <v>239</v>
      </c>
      <c r="B147" s="13" t="s">
        <v>241</v>
      </c>
      <c r="C147" s="13"/>
      <c r="D147" s="13"/>
      <c r="E147" s="13"/>
      <c r="F147" s="14"/>
      <c r="G147" s="14">
        <v>2461</v>
      </c>
      <c r="H147" s="14">
        <f t="shared" si="2"/>
        <v>2461</v>
      </c>
      <c r="I147" s="14">
        <v>70</v>
      </c>
      <c r="J147" s="14">
        <v>490</v>
      </c>
    </row>
    <row r="148" spans="1:10" s="4" customFormat="1" ht="14.5" customHeight="1" x14ac:dyDescent="0.35">
      <c r="A148" s="13" t="s">
        <v>242</v>
      </c>
      <c r="B148" s="13" t="s">
        <v>244</v>
      </c>
      <c r="C148" s="13" t="s">
        <v>16</v>
      </c>
      <c r="D148" s="13" t="s">
        <v>243</v>
      </c>
      <c r="E148" s="13" t="s">
        <v>74</v>
      </c>
      <c r="F148" s="14">
        <v>882</v>
      </c>
      <c r="G148" s="14">
        <v>4103</v>
      </c>
      <c r="H148" s="14">
        <f t="shared" si="2"/>
        <v>4985</v>
      </c>
      <c r="I148" s="14">
        <v>269</v>
      </c>
      <c r="J148" s="14">
        <v>1209</v>
      </c>
    </row>
    <row r="149" spans="1:10" s="4" customFormat="1" ht="14.5" customHeight="1" x14ac:dyDescent="0.35">
      <c r="A149" s="13" t="s">
        <v>242</v>
      </c>
      <c r="B149" s="13" t="s">
        <v>245</v>
      </c>
      <c r="C149" s="13" t="s">
        <v>21</v>
      </c>
      <c r="D149" s="13" t="s">
        <v>243</v>
      </c>
      <c r="E149" s="13" t="s">
        <v>74</v>
      </c>
      <c r="F149" s="14">
        <v>544</v>
      </c>
      <c r="G149" s="14">
        <v>828</v>
      </c>
      <c r="H149" s="14">
        <f t="shared" si="2"/>
        <v>1372</v>
      </c>
      <c r="I149" s="14">
        <v>38</v>
      </c>
      <c r="J149" s="14">
        <v>152</v>
      </c>
    </row>
    <row r="150" spans="1:10" s="4" customFormat="1" ht="14.5" customHeight="1" x14ac:dyDescent="0.35">
      <c r="A150" s="13" t="s">
        <v>246</v>
      </c>
      <c r="B150" s="13" t="s">
        <v>246</v>
      </c>
      <c r="C150" s="13" t="s">
        <v>21</v>
      </c>
      <c r="D150" s="13" t="s">
        <v>20</v>
      </c>
      <c r="E150" s="13" t="s">
        <v>27</v>
      </c>
      <c r="F150" s="14">
        <v>7066</v>
      </c>
      <c r="G150" s="14">
        <v>1738</v>
      </c>
      <c r="H150" s="14">
        <f t="shared" si="2"/>
        <v>8804</v>
      </c>
      <c r="I150" s="14">
        <v>215</v>
      </c>
      <c r="J150" s="14">
        <v>861</v>
      </c>
    </row>
    <row r="151" spans="1:10" s="4" customFormat="1" ht="14.5" customHeight="1" x14ac:dyDescent="0.35">
      <c r="A151" s="13" t="s">
        <v>247</v>
      </c>
      <c r="B151" s="13" t="s">
        <v>249</v>
      </c>
      <c r="C151" s="13" t="s">
        <v>21</v>
      </c>
      <c r="D151" s="13" t="s">
        <v>248</v>
      </c>
      <c r="E151" s="13" t="s">
        <v>79</v>
      </c>
      <c r="F151" s="14">
        <v>0</v>
      </c>
      <c r="G151" s="14">
        <v>226</v>
      </c>
      <c r="H151" s="14">
        <f t="shared" si="2"/>
        <v>226</v>
      </c>
      <c r="I151" s="14">
        <v>15</v>
      </c>
      <c r="J151" s="14">
        <v>60</v>
      </c>
    </row>
    <row r="152" spans="1:10" s="4" customFormat="1" ht="14.5" customHeight="1" x14ac:dyDescent="0.35">
      <c r="A152" s="13" t="s">
        <v>247</v>
      </c>
      <c r="B152" s="13" t="s">
        <v>250</v>
      </c>
      <c r="C152" s="13" t="s">
        <v>24</v>
      </c>
      <c r="D152" s="13" t="s">
        <v>248</v>
      </c>
      <c r="E152" s="13" t="s">
        <v>79</v>
      </c>
      <c r="F152" s="14">
        <v>4272</v>
      </c>
      <c r="G152" s="14">
        <v>7188</v>
      </c>
      <c r="H152" s="14">
        <f t="shared" si="2"/>
        <v>11460</v>
      </c>
      <c r="I152" s="14">
        <v>135</v>
      </c>
      <c r="J152" s="14">
        <v>1080</v>
      </c>
    </row>
    <row r="153" spans="1:10" s="4" customFormat="1" ht="14.5" customHeight="1" x14ac:dyDescent="0.35">
      <c r="A153" s="13" t="s">
        <v>251</v>
      </c>
      <c r="B153" s="13" t="s">
        <v>252</v>
      </c>
      <c r="C153" s="13" t="s">
        <v>21</v>
      </c>
      <c r="D153" s="13" t="s">
        <v>136</v>
      </c>
      <c r="E153" s="13" t="s">
        <v>137</v>
      </c>
      <c r="F153" s="14"/>
      <c r="G153" s="14">
        <v>108</v>
      </c>
      <c r="H153" s="14">
        <f t="shared" si="2"/>
        <v>108</v>
      </c>
      <c r="I153" s="14">
        <v>30</v>
      </c>
      <c r="J153" s="14">
        <v>210</v>
      </c>
    </row>
    <row r="154" spans="1:10" s="4" customFormat="1" ht="14.5" customHeight="1" x14ac:dyDescent="0.35">
      <c r="A154" s="13" t="s">
        <v>251</v>
      </c>
      <c r="B154" s="13" t="s">
        <v>253</v>
      </c>
      <c r="C154" s="13" t="s">
        <v>21</v>
      </c>
      <c r="D154" s="13" t="s">
        <v>136</v>
      </c>
      <c r="E154" s="13" t="s">
        <v>137</v>
      </c>
      <c r="F154" s="14"/>
      <c r="G154" s="14">
        <v>869</v>
      </c>
      <c r="H154" s="14">
        <f t="shared" si="2"/>
        <v>869</v>
      </c>
      <c r="I154" s="14">
        <v>42</v>
      </c>
      <c r="J154" s="14">
        <v>252</v>
      </c>
    </row>
    <row r="155" spans="1:10" s="4" customFormat="1" ht="14.5" customHeight="1" x14ac:dyDescent="0.35">
      <c r="A155" s="13" t="s">
        <v>251</v>
      </c>
      <c r="B155" s="13" t="s">
        <v>254</v>
      </c>
      <c r="C155" s="13" t="s">
        <v>24</v>
      </c>
      <c r="D155" s="13" t="s">
        <v>136</v>
      </c>
      <c r="E155" s="13" t="s">
        <v>137</v>
      </c>
      <c r="F155" s="14">
        <v>27</v>
      </c>
      <c r="G155" s="14">
        <v>1633</v>
      </c>
      <c r="H155" s="14">
        <f t="shared" si="2"/>
        <v>1660</v>
      </c>
      <c r="I155" s="14">
        <v>3</v>
      </c>
      <c r="J155" s="14">
        <v>15</v>
      </c>
    </row>
    <row r="156" spans="1:10" s="4" customFormat="1" ht="14.5" customHeight="1" x14ac:dyDescent="0.35">
      <c r="A156" s="13" t="s">
        <v>251</v>
      </c>
      <c r="B156" s="13" t="s">
        <v>255</v>
      </c>
      <c r="C156" s="13" t="s">
        <v>16</v>
      </c>
      <c r="D156" s="13" t="s">
        <v>136</v>
      </c>
      <c r="E156" s="13" t="s">
        <v>137</v>
      </c>
      <c r="F156" s="14">
        <v>2011</v>
      </c>
      <c r="G156" s="14">
        <v>4740</v>
      </c>
      <c r="H156" s="14">
        <f t="shared" si="2"/>
        <v>6751</v>
      </c>
      <c r="I156" s="14">
        <v>232</v>
      </c>
      <c r="J156" s="14">
        <v>1448</v>
      </c>
    </row>
    <row r="157" spans="1:10" s="4" customFormat="1" ht="14.5" customHeight="1" x14ac:dyDescent="0.35">
      <c r="A157" s="13" t="s">
        <v>251</v>
      </c>
      <c r="B157" s="13" t="s">
        <v>256</v>
      </c>
      <c r="C157" s="13" t="s">
        <v>21</v>
      </c>
      <c r="D157" s="13" t="s">
        <v>136</v>
      </c>
      <c r="E157" s="13" t="s">
        <v>137</v>
      </c>
      <c r="F157" s="14"/>
      <c r="G157" s="14">
        <v>250</v>
      </c>
      <c r="H157" s="14">
        <f t="shared" si="2"/>
        <v>250</v>
      </c>
      <c r="I157" s="14">
        <v>2</v>
      </c>
      <c r="J157" s="14">
        <v>8</v>
      </c>
    </row>
    <row r="158" spans="1:10" s="4" customFormat="1" ht="14.5" customHeight="1" x14ac:dyDescent="0.35">
      <c r="A158" s="13" t="s">
        <v>251</v>
      </c>
      <c r="B158" s="13" t="s">
        <v>257</v>
      </c>
      <c r="C158" s="13" t="s">
        <v>21</v>
      </c>
      <c r="D158" s="13" t="s">
        <v>136</v>
      </c>
      <c r="E158" s="13" t="s">
        <v>137</v>
      </c>
      <c r="F158" s="14">
        <v>94</v>
      </c>
      <c r="G158" s="14">
        <v>315</v>
      </c>
      <c r="H158" s="14">
        <f t="shared" si="2"/>
        <v>409</v>
      </c>
      <c r="I158" s="14">
        <v>30</v>
      </c>
      <c r="J158" s="14">
        <v>204</v>
      </c>
    </row>
    <row r="159" spans="1:10" s="4" customFormat="1" ht="14.5" customHeight="1" x14ac:dyDescent="0.35">
      <c r="A159" s="13" t="s">
        <v>251</v>
      </c>
      <c r="B159" s="13" t="s">
        <v>258</v>
      </c>
      <c r="C159" s="13" t="s">
        <v>24</v>
      </c>
      <c r="D159" s="13" t="s">
        <v>136</v>
      </c>
      <c r="E159" s="13" t="s">
        <v>137</v>
      </c>
      <c r="F159" s="14">
        <v>3499</v>
      </c>
      <c r="G159" s="14">
        <v>1098</v>
      </c>
      <c r="H159" s="14">
        <f t="shared" si="2"/>
        <v>4597</v>
      </c>
      <c r="I159" s="14">
        <v>98</v>
      </c>
      <c r="J159" s="14">
        <v>686</v>
      </c>
    </row>
    <row r="160" spans="1:10" s="4" customFormat="1" ht="14.5" customHeight="1" x14ac:dyDescent="0.35">
      <c r="A160" s="13" t="s">
        <v>251</v>
      </c>
      <c r="B160" s="13" t="s">
        <v>259</v>
      </c>
      <c r="C160" s="13" t="s">
        <v>21</v>
      </c>
      <c r="D160" s="13" t="s">
        <v>136</v>
      </c>
      <c r="E160" s="13" t="s">
        <v>137</v>
      </c>
      <c r="F160" s="14">
        <v>438</v>
      </c>
      <c r="G160" s="14">
        <v>2826</v>
      </c>
      <c r="H160" s="14">
        <f t="shared" si="2"/>
        <v>3264</v>
      </c>
      <c r="I160" s="14">
        <v>134</v>
      </c>
      <c r="J160" s="14">
        <v>771</v>
      </c>
    </row>
    <row r="161" spans="1:10" s="4" customFormat="1" ht="14.5" customHeight="1" x14ac:dyDescent="0.35">
      <c r="A161" s="13" t="s">
        <v>251</v>
      </c>
      <c r="B161" s="13" t="s">
        <v>260</v>
      </c>
      <c r="C161" s="13" t="s">
        <v>24</v>
      </c>
      <c r="D161" s="13" t="s">
        <v>136</v>
      </c>
      <c r="E161" s="13" t="s">
        <v>137</v>
      </c>
      <c r="F161" s="14">
        <v>3528</v>
      </c>
      <c r="G161" s="14">
        <v>910</v>
      </c>
      <c r="H161" s="14">
        <f t="shared" si="2"/>
        <v>4438</v>
      </c>
      <c r="I161" s="14">
        <v>120</v>
      </c>
      <c r="J161" s="14">
        <v>840</v>
      </c>
    </row>
    <row r="162" spans="1:10" s="4" customFormat="1" ht="14.5" customHeight="1" x14ac:dyDescent="0.35">
      <c r="A162" s="13" t="s">
        <v>261</v>
      </c>
      <c r="B162" s="13" t="s">
        <v>261</v>
      </c>
      <c r="C162" s="13" t="s">
        <v>24</v>
      </c>
      <c r="D162" s="13" t="s">
        <v>262</v>
      </c>
      <c r="E162" s="13" t="s">
        <v>40</v>
      </c>
      <c r="F162" s="14">
        <v>28961</v>
      </c>
      <c r="G162" s="14">
        <v>2317</v>
      </c>
      <c r="H162" s="14">
        <f t="shared" si="2"/>
        <v>31278</v>
      </c>
      <c r="I162" s="14">
        <v>344</v>
      </c>
      <c r="J162" s="14">
        <v>2360</v>
      </c>
    </row>
    <row r="163" spans="1:10" s="4" customFormat="1" ht="14.5" customHeight="1" x14ac:dyDescent="0.35">
      <c r="A163" s="13" t="s">
        <v>263</v>
      </c>
      <c r="B163" s="13" t="s">
        <v>263</v>
      </c>
      <c r="C163" s="13" t="s">
        <v>24</v>
      </c>
      <c r="D163" s="13" t="s">
        <v>33</v>
      </c>
      <c r="E163" s="13" t="s">
        <v>68</v>
      </c>
      <c r="F163" s="14">
        <v>11397</v>
      </c>
      <c r="G163" s="14">
        <v>6115</v>
      </c>
      <c r="H163" s="14">
        <f t="shared" si="2"/>
        <v>17512</v>
      </c>
      <c r="I163" s="14">
        <v>327</v>
      </c>
      <c r="J163" s="14">
        <v>2084</v>
      </c>
    </row>
    <row r="164" spans="1:10" s="4" customFormat="1" ht="14.5" customHeight="1" x14ac:dyDescent="0.35">
      <c r="A164" s="13" t="s">
        <v>264</v>
      </c>
      <c r="B164" s="13" t="s">
        <v>264</v>
      </c>
      <c r="C164" s="13" t="s">
        <v>21</v>
      </c>
      <c r="D164" s="13" t="s">
        <v>265</v>
      </c>
      <c r="E164" s="13" t="s">
        <v>11</v>
      </c>
      <c r="F164" s="14">
        <v>1938</v>
      </c>
      <c r="G164" s="14">
        <v>2228</v>
      </c>
      <c r="H164" s="14">
        <f t="shared" si="2"/>
        <v>4166</v>
      </c>
      <c r="I164" s="14">
        <v>106</v>
      </c>
      <c r="J164" s="14">
        <v>703</v>
      </c>
    </row>
    <row r="165" spans="1:10" s="4" customFormat="1" ht="14.5" customHeight="1" x14ac:dyDescent="0.35">
      <c r="A165" s="13" t="s">
        <v>264</v>
      </c>
      <c r="B165" s="13" t="s">
        <v>266</v>
      </c>
      <c r="C165" s="13" t="s">
        <v>21</v>
      </c>
      <c r="D165" s="13" t="s">
        <v>265</v>
      </c>
      <c r="E165" s="13" t="s">
        <v>11</v>
      </c>
      <c r="F165" s="14"/>
      <c r="G165" s="14">
        <v>3655</v>
      </c>
      <c r="H165" s="14">
        <f t="shared" si="2"/>
        <v>3655</v>
      </c>
      <c r="I165" s="14">
        <v>89</v>
      </c>
      <c r="J165" s="14">
        <v>630</v>
      </c>
    </row>
    <row r="166" spans="1:10" s="4" customFormat="1" ht="14.5" customHeight="1" x14ac:dyDescent="0.35">
      <c r="A166" s="13" t="s">
        <v>267</v>
      </c>
      <c r="B166" s="13" t="s">
        <v>267</v>
      </c>
      <c r="C166" s="13" t="s">
        <v>21</v>
      </c>
      <c r="D166" s="13" t="s">
        <v>268</v>
      </c>
      <c r="E166" s="13" t="s">
        <v>11</v>
      </c>
      <c r="F166" s="14">
        <v>397</v>
      </c>
      <c r="G166" s="14">
        <v>2376</v>
      </c>
      <c r="H166" s="14">
        <f t="shared" si="2"/>
        <v>2773</v>
      </c>
      <c r="I166" s="14">
        <v>108</v>
      </c>
      <c r="J166" s="14">
        <v>613</v>
      </c>
    </row>
    <row r="167" spans="1:10" s="4" customFormat="1" ht="14.5" customHeight="1" x14ac:dyDescent="0.35">
      <c r="A167" s="13" t="s">
        <v>269</v>
      </c>
      <c r="B167" s="13" t="s">
        <v>269</v>
      </c>
      <c r="C167" s="13" t="s">
        <v>16</v>
      </c>
      <c r="D167" s="13" t="s">
        <v>270</v>
      </c>
      <c r="E167" s="13" t="s">
        <v>61</v>
      </c>
      <c r="F167" s="14">
        <v>2356</v>
      </c>
      <c r="G167" s="14">
        <v>1826</v>
      </c>
      <c r="H167" s="14">
        <f t="shared" si="2"/>
        <v>4182</v>
      </c>
      <c r="I167" s="14">
        <v>225</v>
      </c>
      <c r="J167" s="14">
        <v>1216</v>
      </c>
    </row>
    <row r="168" spans="1:10" s="4" customFormat="1" ht="14.5" customHeight="1" x14ac:dyDescent="0.35">
      <c r="A168" s="13" t="s">
        <v>269</v>
      </c>
      <c r="B168" s="13" t="s">
        <v>271</v>
      </c>
      <c r="C168" s="13" t="s">
        <v>16</v>
      </c>
      <c r="D168" s="13" t="s">
        <v>270</v>
      </c>
      <c r="E168" s="13" t="s">
        <v>61</v>
      </c>
      <c r="F168" s="14"/>
      <c r="G168" s="14">
        <v>599</v>
      </c>
      <c r="H168" s="14">
        <f t="shared" si="2"/>
        <v>599</v>
      </c>
      <c r="I168" s="14">
        <v>98</v>
      </c>
      <c r="J168" s="14">
        <v>410</v>
      </c>
    </row>
    <row r="169" spans="1:10" s="4" customFormat="1" ht="14.5" customHeight="1" x14ac:dyDescent="0.35">
      <c r="A169" s="13" t="s">
        <v>272</v>
      </c>
      <c r="B169" s="13" t="s">
        <v>274</v>
      </c>
      <c r="C169" s="13" t="s">
        <v>21</v>
      </c>
      <c r="D169" s="13" t="s">
        <v>273</v>
      </c>
      <c r="E169" s="13" t="s">
        <v>127</v>
      </c>
      <c r="F169" s="14">
        <v>213</v>
      </c>
      <c r="G169" s="14">
        <v>1565</v>
      </c>
      <c r="H169" s="14">
        <f t="shared" si="2"/>
        <v>1778</v>
      </c>
      <c r="I169" s="14">
        <v>36</v>
      </c>
      <c r="J169" s="14">
        <v>216</v>
      </c>
    </row>
    <row r="170" spans="1:10" s="4" customFormat="1" ht="14.5" customHeight="1" x14ac:dyDescent="0.35">
      <c r="A170" s="13" t="s">
        <v>272</v>
      </c>
      <c r="B170" s="13" t="s">
        <v>275</v>
      </c>
      <c r="C170" s="13" t="s">
        <v>21</v>
      </c>
      <c r="D170" s="13" t="s">
        <v>273</v>
      </c>
      <c r="E170" s="13" t="s">
        <v>127</v>
      </c>
      <c r="F170" s="14">
        <v>0</v>
      </c>
      <c r="G170" s="14">
        <v>4683</v>
      </c>
      <c r="H170" s="14">
        <f t="shared" si="2"/>
        <v>4683</v>
      </c>
      <c r="I170" s="14">
        <v>252</v>
      </c>
      <c r="J170" s="14">
        <v>1512</v>
      </c>
    </row>
    <row r="171" spans="1:10" s="4" customFormat="1" ht="14.5" customHeight="1" x14ac:dyDescent="0.35">
      <c r="A171" s="13" t="s">
        <v>276</v>
      </c>
      <c r="B171" s="13" t="s">
        <v>278</v>
      </c>
      <c r="C171" s="13" t="s">
        <v>21</v>
      </c>
      <c r="D171" s="13" t="s">
        <v>277</v>
      </c>
      <c r="E171" s="13" t="s">
        <v>27</v>
      </c>
      <c r="F171" s="14">
        <v>838</v>
      </c>
      <c r="G171" s="14">
        <v>3818</v>
      </c>
      <c r="H171" s="14">
        <f t="shared" si="2"/>
        <v>4656</v>
      </c>
      <c r="I171" s="14">
        <v>83</v>
      </c>
      <c r="J171" s="14">
        <v>556</v>
      </c>
    </row>
    <row r="172" spans="1:10" s="4" customFormat="1" ht="14.5" customHeight="1" x14ac:dyDescent="0.35">
      <c r="A172" s="13" t="s">
        <v>276</v>
      </c>
      <c r="B172" s="13" t="s">
        <v>279</v>
      </c>
      <c r="C172" s="13"/>
      <c r="D172" s="13" t="s">
        <v>277</v>
      </c>
      <c r="E172" s="13" t="s">
        <v>27</v>
      </c>
      <c r="F172" s="14"/>
      <c r="G172" s="14">
        <v>1700</v>
      </c>
      <c r="H172" s="14">
        <f t="shared" si="2"/>
        <v>1700</v>
      </c>
      <c r="I172" s="14">
        <v>26</v>
      </c>
      <c r="J172" s="14">
        <v>236</v>
      </c>
    </row>
    <row r="173" spans="1:10" s="4" customFormat="1" ht="14.5" customHeight="1" x14ac:dyDescent="0.35">
      <c r="A173" s="13" t="s">
        <v>276</v>
      </c>
      <c r="B173" s="13" t="s">
        <v>280</v>
      </c>
      <c r="C173" s="13" t="s">
        <v>21</v>
      </c>
      <c r="D173" s="13" t="s">
        <v>277</v>
      </c>
      <c r="E173" s="13" t="s">
        <v>27</v>
      </c>
      <c r="F173" s="14"/>
      <c r="G173" s="14">
        <v>7232</v>
      </c>
      <c r="H173" s="14">
        <f t="shared" si="2"/>
        <v>7232</v>
      </c>
      <c r="I173" s="14">
        <v>49</v>
      </c>
      <c r="J173" s="14">
        <v>333</v>
      </c>
    </row>
    <row r="174" spans="1:10" s="4" customFormat="1" ht="14.5" customHeight="1" x14ac:dyDescent="0.35">
      <c r="A174" s="13" t="s">
        <v>281</v>
      </c>
      <c r="B174" s="13" t="s">
        <v>281</v>
      </c>
      <c r="C174" s="13" t="s">
        <v>16</v>
      </c>
      <c r="D174" s="13" t="s">
        <v>282</v>
      </c>
      <c r="E174" s="13" t="s">
        <v>283</v>
      </c>
      <c r="F174" s="14">
        <v>35845</v>
      </c>
      <c r="G174" s="14">
        <v>35976</v>
      </c>
      <c r="H174" s="14">
        <f t="shared" si="2"/>
        <v>71821</v>
      </c>
      <c r="I174" s="14">
        <v>277</v>
      </c>
      <c r="J174" s="14">
        <v>2281</v>
      </c>
    </row>
    <row r="175" spans="1:10" s="4" customFormat="1" ht="14.5" customHeight="1" x14ac:dyDescent="0.35">
      <c r="A175" s="13" t="s">
        <v>284</v>
      </c>
      <c r="B175" s="13" t="s">
        <v>284</v>
      </c>
      <c r="C175" s="13"/>
      <c r="D175" s="13" t="s">
        <v>282</v>
      </c>
      <c r="E175" s="13" t="s">
        <v>283</v>
      </c>
      <c r="F175" s="14">
        <v>3500</v>
      </c>
      <c r="G175" s="14">
        <v>27500</v>
      </c>
      <c r="H175" s="14">
        <f t="shared" si="2"/>
        <v>31000</v>
      </c>
      <c r="I175" s="14">
        <v>195</v>
      </c>
      <c r="J175" s="14">
        <v>1560</v>
      </c>
    </row>
    <row r="176" spans="1:10" s="4" customFormat="1" ht="14.5" customHeight="1" x14ac:dyDescent="0.35">
      <c r="A176" s="13" t="s">
        <v>285</v>
      </c>
      <c r="B176" s="13" t="s">
        <v>285</v>
      </c>
      <c r="C176" s="13"/>
      <c r="D176" s="13" t="s">
        <v>282</v>
      </c>
      <c r="E176" s="13" t="s">
        <v>283</v>
      </c>
      <c r="F176" s="14"/>
      <c r="G176" s="14">
        <v>350</v>
      </c>
      <c r="H176" s="14">
        <f t="shared" si="2"/>
        <v>350</v>
      </c>
      <c r="I176" s="14"/>
      <c r="J176" s="14"/>
    </row>
    <row r="177" spans="1:10" s="4" customFormat="1" ht="14.5" customHeight="1" x14ac:dyDescent="0.35">
      <c r="A177" s="13" t="s">
        <v>286</v>
      </c>
      <c r="B177" s="13" t="s">
        <v>286</v>
      </c>
      <c r="C177" s="13" t="s">
        <v>24</v>
      </c>
      <c r="D177" s="13" t="s">
        <v>287</v>
      </c>
      <c r="E177" s="13" t="s">
        <v>127</v>
      </c>
      <c r="F177" s="14">
        <v>15703</v>
      </c>
      <c r="G177" s="14">
        <v>775</v>
      </c>
      <c r="H177" s="14">
        <f t="shared" si="2"/>
        <v>16478</v>
      </c>
      <c r="I177" s="14">
        <v>277</v>
      </c>
      <c r="J177" s="14">
        <v>1662</v>
      </c>
    </row>
    <row r="178" spans="1:10" s="4" customFormat="1" ht="14.5" customHeight="1" x14ac:dyDescent="0.35">
      <c r="A178" s="13" t="s">
        <v>288</v>
      </c>
      <c r="B178" s="13" t="s">
        <v>288</v>
      </c>
      <c r="C178" s="13" t="s">
        <v>24</v>
      </c>
      <c r="D178" s="13" t="s">
        <v>289</v>
      </c>
      <c r="E178" s="13" t="s">
        <v>68</v>
      </c>
      <c r="F178" s="14">
        <v>26344</v>
      </c>
      <c r="G178" s="14">
        <v>4155</v>
      </c>
      <c r="H178" s="14">
        <f t="shared" si="2"/>
        <v>30499</v>
      </c>
      <c r="I178" s="14">
        <v>351</v>
      </c>
      <c r="J178" s="14">
        <v>2211</v>
      </c>
    </row>
    <row r="179" spans="1:10" s="4" customFormat="1" ht="14.5" customHeight="1" x14ac:dyDescent="0.35">
      <c r="A179" s="13" t="s">
        <v>290</v>
      </c>
      <c r="B179" s="13" t="s">
        <v>292</v>
      </c>
      <c r="C179" s="13"/>
      <c r="D179" s="13"/>
      <c r="E179" s="13"/>
      <c r="F179" s="14">
        <v>4598</v>
      </c>
      <c r="G179" s="14">
        <v>1194</v>
      </c>
      <c r="H179" s="14">
        <f t="shared" si="2"/>
        <v>5792</v>
      </c>
      <c r="I179" s="14">
        <v>146</v>
      </c>
      <c r="J179" s="14">
        <v>1122</v>
      </c>
    </row>
    <row r="180" spans="1:10" s="4" customFormat="1" ht="14.5" customHeight="1" x14ac:dyDescent="0.35">
      <c r="A180" s="13" t="s">
        <v>290</v>
      </c>
      <c r="B180" s="13" t="s">
        <v>290</v>
      </c>
      <c r="C180" s="13" t="s">
        <v>21</v>
      </c>
      <c r="D180" s="13" t="s">
        <v>291</v>
      </c>
      <c r="E180" s="13" t="s">
        <v>127</v>
      </c>
      <c r="F180" s="14">
        <v>8277</v>
      </c>
      <c r="G180" s="14">
        <v>2243</v>
      </c>
      <c r="H180" s="14">
        <f t="shared" si="2"/>
        <v>10520</v>
      </c>
      <c r="I180" s="14">
        <v>250</v>
      </c>
      <c r="J180" s="14">
        <v>1622</v>
      </c>
    </row>
    <row r="181" spans="1:10" s="4" customFormat="1" ht="14.5" customHeight="1" x14ac:dyDescent="0.35">
      <c r="A181" s="13" t="s">
        <v>293</v>
      </c>
      <c r="B181" s="13" t="s">
        <v>296</v>
      </c>
      <c r="C181" s="13" t="s">
        <v>21</v>
      </c>
      <c r="D181" s="13" t="s">
        <v>295</v>
      </c>
      <c r="E181" s="13" t="s">
        <v>30</v>
      </c>
      <c r="F181" s="14">
        <v>2304</v>
      </c>
      <c r="G181" s="14">
        <v>2787</v>
      </c>
      <c r="H181" s="14">
        <f t="shared" si="2"/>
        <v>5091</v>
      </c>
      <c r="I181" s="14">
        <v>108</v>
      </c>
      <c r="J181" s="14">
        <v>737</v>
      </c>
    </row>
    <row r="182" spans="1:10" s="4" customFormat="1" ht="14.5" customHeight="1" x14ac:dyDescent="0.35">
      <c r="A182" s="13" t="s">
        <v>293</v>
      </c>
      <c r="B182" s="13" t="s">
        <v>297</v>
      </c>
      <c r="C182" s="13" t="s">
        <v>21</v>
      </c>
      <c r="D182" s="13" t="s">
        <v>294</v>
      </c>
      <c r="E182" s="13" t="s">
        <v>30</v>
      </c>
      <c r="F182" s="14">
        <v>552</v>
      </c>
      <c r="G182" s="14">
        <v>2549</v>
      </c>
      <c r="H182" s="14">
        <f t="shared" si="2"/>
        <v>3101</v>
      </c>
      <c r="I182" s="14">
        <v>345</v>
      </c>
      <c r="J182" s="14">
        <v>1390</v>
      </c>
    </row>
    <row r="183" spans="1:10" s="4" customFormat="1" ht="14.5" customHeight="1" x14ac:dyDescent="0.35">
      <c r="A183" s="13" t="s">
        <v>293</v>
      </c>
      <c r="B183" s="13" t="s">
        <v>298</v>
      </c>
      <c r="C183" s="13" t="s">
        <v>21</v>
      </c>
      <c r="D183" s="13" t="s">
        <v>294</v>
      </c>
      <c r="E183" s="13" t="s">
        <v>30</v>
      </c>
      <c r="F183" s="14"/>
      <c r="G183" s="14">
        <v>634</v>
      </c>
      <c r="H183" s="14">
        <f t="shared" si="2"/>
        <v>634</v>
      </c>
      <c r="I183" s="14">
        <v>62</v>
      </c>
      <c r="J183" s="14">
        <v>248</v>
      </c>
    </row>
    <row r="184" spans="1:10" s="4" customFormat="1" ht="14.5" customHeight="1" x14ac:dyDescent="0.35">
      <c r="A184" s="13" t="s">
        <v>293</v>
      </c>
      <c r="B184" s="13" t="s">
        <v>299</v>
      </c>
      <c r="C184" s="13" t="s">
        <v>21</v>
      </c>
      <c r="D184" s="13" t="s">
        <v>294</v>
      </c>
      <c r="E184" s="13" t="s">
        <v>30</v>
      </c>
      <c r="F184" s="14">
        <v>776</v>
      </c>
      <c r="G184" s="14">
        <v>3532</v>
      </c>
      <c r="H184" s="14">
        <f t="shared" si="2"/>
        <v>4308</v>
      </c>
      <c r="I184" s="14">
        <v>314</v>
      </c>
      <c r="J184" s="14">
        <v>1346</v>
      </c>
    </row>
    <row r="185" spans="1:10" s="4" customFormat="1" ht="14.5" customHeight="1" x14ac:dyDescent="0.35">
      <c r="A185" s="13" t="s">
        <v>293</v>
      </c>
      <c r="B185" s="13" t="s">
        <v>300</v>
      </c>
      <c r="C185" s="13" t="s">
        <v>21</v>
      </c>
      <c r="D185" s="13" t="s">
        <v>294</v>
      </c>
      <c r="E185" s="13" t="s">
        <v>30</v>
      </c>
      <c r="F185" s="14"/>
      <c r="G185" s="14">
        <v>380</v>
      </c>
      <c r="H185" s="14">
        <f t="shared" si="2"/>
        <v>380</v>
      </c>
      <c r="I185" s="14">
        <v>6</v>
      </c>
      <c r="J185" s="14">
        <v>24</v>
      </c>
    </row>
    <row r="186" spans="1:10" s="4" customFormat="1" ht="14.5" customHeight="1" x14ac:dyDescent="0.35">
      <c r="A186" s="13" t="s">
        <v>301</v>
      </c>
      <c r="B186" s="13" t="s">
        <v>301</v>
      </c>
      <c r="C186" s="13" t="s">
        <v>16</v>
      </c>
      <c r="D186" s="13" t="s">
        <v>302</v>
      </c>
      <c r="E186" s="13" t="s">
        <v>30</v>
      </c>
      <c r="F186" s="14">
        <v>4309</v>
      </c>
      <c r="G186" s="14">
        <v>11377</v>
      </c>
      <c r="H186" s="14">
        <f t="shared" si="2"/>
        <v>15686</v>
      </c>
      <c r="I186" s="14">
        <v>301</v>
      </c>
      <c r="J186" s="14">
        <v>1727</v>
      </c>
    </row>
    <row r="187" spans="1:10" s="4" customFormat="1" ht="14.5" customHeight="1" x14ac:dyDescent="0.35">
      <c r="A187" s="13" t="s">
        <v>301</v>
      </c>
      <c r="B187" s="13" t="s">
        <v>303</v>
      </c>
      <c r="C187" s="13" t="s">
        <v>16</v>
      </c>
      <c r="D187" s="13" t="s">
        <v>302</v>
      </c>
      <c r="E187" s="13" t="s">
        <v>30</v>
      </c>
      <c r="F187" s="14">
        <v>527</v>
      </c>
      <c r="G187" s="14">
        <v>6271</v>
      </c>
      <c r="H187" s="14">
        <f t="shared" si="2"/>
        <v>6798</v>
      </c>
      <c r="I187" s="14">
        <v>234</v>
      </c>
      <c r="J187" s="14">
        <v>1280</v>
      </c>
    </row>
    <row r="188" spans="1:10" s="4" customFormat="1" ht="14.5" customHeight="1" x14ac:dyDescent="0.35">
      <c r="A188" s="13" t="s">
        <v>304</v>
      </c>
      <c r="B188" s="13" t="s">
        <v>304</v>
      </c>
      <c r="C188" s="13" t="s">
        <v>21</v>
      </c>
      <c r="D188" s="13" t="s">
        <v>302</v>
      </c>
      <c r="E188" s="13" t="s">
        <v>30</v>
      </c>
      <c r="F188" s="14">
        <v>4309</v>
      </c>
      <c r="G188" s="14">
        <v>11412</v>
      </c>
      <c r="H188" s="14">
        <f t="shared" si="2"/>
        <v>15721</v>
      </c>
      <c r="I188" s="14">
        <v>301</v>
      </c>
      <c r="J188" s="14">
        <v>1727</v>
      </c>
    </row>
    <row r="189" spans="1:10" s="4" customFormat="1" ht="14.5" customHeight="1" x14ac:dyDescent="0.35">
      <c r="A189" s="13" t="s">
        <v>304</v>
      </c>
      <c r="B189" s="13" t="s">
        <v>305</v>
      </c>
      <c r="C189" s="13" t="s">
        <v>144</v>
      </c>
      <c r="D189" s="13" t="s">
        <v>302</v>
      </c>
      <c r="E189" s="13" t="s">
        <v>30</v>
      </c>
      <c r="F189" s="14">
        <v>4309</v>
      </c>
      <c r="G189" s="14">
        <v>11377</v>
      </c>
      <c r="H189" s="14">
        <f t="shared" si="2"/>
        <v>15686</v>
      </c>
      <c r="I189" s="14">
        <v>301</v>
      </c>
      <c r="J189" s="14">
        <v>1727</v>
      </c>
    </row>
    <row r="190" spans="1:10" s="4" customFormat="1" ht="14.5" customHeight="1" x14ac:dyDescent="0.35">
      <c r="A190" s="13" t="s">
        <v>304</v>
      </c>
      <c r="B190" s="13" t="s">
        <v>306</v>
      </c>
      <c r="C190" s="13" t="s">
        <v>21</v>
      </c>
      <c r="D190" s="13" t="s">
        <v>302</v>
      </c>
      <c r="E190" s="13" t="s">
        <v>30</v>
      </c>
      <c r="F190" s="14">
        <v>135</v>
      </c>
      <c r="G190" s="14">
        <v>489</v>
      </c>
      <c r="H190" s="14">
        <f t="shared" si="2"/>
        <v>624</v>
      </c>
      <c r="I190" s="14">
        <v>63</v>
      </c>
      <c r="J190" s="14">
        <v>316</v>
      </c>
    </row>
    <row r="191" spans="1:10" s="4" customFormat="1" ht="14.5" customHeight="1" x14ac:dyDescent="0.35">
      <c r="A191" s="13" t="s">
        <v>307</v>
      </c>
      <c r="B191" s="13" t="s">
        <v>308</v>
      </c>
      <c r="C191" s="13" t="s">
        <v>21</v>
      </c>
      <c r="D191" s="13" t="s">
        <v>139</v>
      </c>
      <c r="E191" s="13" t="s">
        <v>127</v>
      </c>
      <c r="F191" s="14">
        <v>0</v>
      </c>
      <c r="G191" s="14">
        <v>2106</v>
      </c>
      <c r="H191" s="14">
        <f t="shared" si="2"/>
        <v>2106</v>
      </c>
      <c r="I191" s="14">
        <v>44</v>
      </c>
      <c r="J191" s="14">
        <v>81</v>
      </c>
    </row>
    <row r="192" spans="1:10" s="4" customFormat="1" ht="14.5" customHeight="1" x14ac:dyDescent="0.35">
      <c r="A192" s="13" t="s">
        <v>307</v>
      </c>
      <c r="B192" s="13" t="s">
        <v>307</v>
      </c>
      <c r="C192" s="13" t="s">
        <v>21</v>
      </c>
      <c r="D192" s="13" t="s">
        <v>139</v>
      </c>
      <c r="E192" s="13" t="s">
        <v>127</v>
      </c>
      <c r="F192" s="14">
        <v>18025</v>
      </c>
      <c r="G192" s="14">
        <v>9276</v>
      </c>
      <c r="H192" s="14">
        <f t="shared" si="2"/>
        <v>27301</v>
      </c>
      <c r="I192" s="14">
        <v>338</v>
      </c>
      <c r="J192" s="14">
        <v>2500</v>
      </c>
    </row>
    <row r="193" spans="1:10" s="4" customFormat="1" ht="14.5" customHeight="1" x14ac:dyDescent="0.35">
      <c r="A193" s="13" t="s">
        <v>309</v>
      </c>
      <c r="B193" s="13" t="s">
        <v>310</v>
      </c>
      <c r="C193" s="13" t="s">
        <v>21</v>
      </c>
      <c r="D193" s="13" t="s">
        <v>282</v>
      </c>
      <c r="E193" s="13" t="s">
        <v>283</v>
      </c>
      <c r="F193" s="14">
        <v>6756</v>
      </c>
      <c r="G193" s="14">
        <v>693</v>
      </c>
      <c r="H193" s="14">
        <f t="shared" si="2"/>
        <v>7449</v>
      </c>
      <c r="I193" s="14">
        <v>149</v>
      </c>
      <c r="J193" s="14">
        <v>935</v>
      </c>
    </row>
    <row r="194" spans="1:10" s="4" customFormat="1" ht="14.5" customHeight="1" x14ac:dyDescent="0.35">
      <c r="A194" s="13" t="s">
        <v>309</v>
      </c>
      <c r="B194" s="13" t="s">
        <v>311</v>
      </c>
      <c r="C194" s="13" t="s">
        <v>21</v>
      </c>
      <c r="D194" s="13" t="s">
        <v>282</v>
      </c>
      <c r="E194" s="13" t="s">
        <v>283</v>
      </c>
      <c r="F194" s="14"/>
      <c r="G194" s="14">
        <v>2658</v>
      </c>
      <c r="H194" s="14">
        <f t="shared" si="2"/>
        <v>2658</v>
      </c>
      <c r="I194" s="14">
        <v>83</v>
      </c>
      <c r="J194" s="14">
        <v>474</v>
      </c>
    </row>
    <row r="195" spans="1:10" s="4" customFormat="1" ht="14.5" customHeight="1" x14ac:dyDescent="0.35">
      <c r="A195" s="13" t="s">
        <v>309</v>
      </c>
      <c r="B195" s="13" t="s">
        <v>312</v>
      </c>
      <c r="C195" s="13"/>
      <c r="D195" s="13" t="s">
        <v>282</v>
      </c>
      <c r="E195" s="13" t="s">
        <v>283</v>
      </c>
      <c r="F195" s="14"/>
      <c r="G195" s="14">
        <v>49</v>
      </c>
      <c r="H195" s="14">
        <f t="shared" si="2"/>
        <v>49</v>
      </c>
      <c r="I195" s="14"/>
      <c r="J195" s="14"/>
    </row>
    <row r="196" spans="1:10" s="4" customFormat="1" ht="14.5" customHeight="1" x14ac:dyDescent="0.35">
      <c r="A196" s="13" t="s">
        <v>309</v>
      </c>
      <c r="B196" s="13" t="s">
        <v>313</v>
      </c>
      <c r="C196" s="13"/>
      <c r="D196" s="13" t="s">
        <v>282</v>
      </c>
      <c r="E196" s="13" t="s">
        <v>283</v>
      </c>
      <c r="F196" s="14"/>
      <c r="G196" s="14">
        <v>3950</v>
      </c>
      <c r="H196" s="14">
        <f t="shared" si="2"/>
        <v>3950</v>
      </c>
      <c r="I196" s="14">
        <v>54</v>
      </c>
      <c r="J196" s="14">
        <v>197</v>
      </c>
    </row>
    <row r="197" spans="1:10" s="4" customFormat="1" ht="14.5" customHeight="1" x14ac:dyDescent="0.35">
      <c r="A197" s="13" t="s">
        <v>309</v>
      </c>
      <c r="B197" s="13" t="s">
        <v>314</v>
      </c>
      <c r="C197" s="13" t="s">
        <v>24</v>
      </c>
      <c r="D197" s="13" t="s">
        <v>282</v>
      </c>
      <c r="E197" s="13" t="s">
        <v>283</v>
      </c>
      <c r="F197" s="14"/>
      <c r="G197" s="14"/>
      <c r="H197" s="14">
        <f t="shared" si="2"/>
        <v>0</v>
      </c>
      <c r="I197" s="14"/>
      <c r="J197" s="14"/>
    </row>
    <row r="198" spans="1:10" s="4" customFormat="1" ht="14.5" customHeight="1" x14ac:dyDescent="0.35">
      <c r="A198" s="13" t="s">
        <v>309</v>
      </c>
      <c r="B198" s="13" t="s">
        <v>315</v>
      </c>
      <c r="C198" s="13" t="s">
        <v>21</v>
      </c>
      <c r="D198" s="13" t="s">
        <v>282</v>
      </c>
      <c r="E198" s="13" t="s">
        <v>283</v>
      </c>
      <c r="F198" s="14">
        <v>6002</v>
      </c>
      <c r="G198" s="14">
        <v>17743</v>
      </c>
      <c r="H198" s="14">
        <f t="shared" si="2"/>
        <v>23745</v>
      </c>
      <c r="I198" s="14">
        <v>299</v>
      </c>
      <c r="J198" s="14">
        <v>2097</v>
      </c>
    </row>
    <row r="199" spans="1:10" s="4" customFormat="1" ht="14.5" customHeight="1" x14ac:dyDescent="0.35">
      <c r="A199" s="13" t="s">
        <v>309</v>
      </c>
      <c r="B199" s="13" t="s">
        <v>316</v>
      </c>
      <c r="C199" s="13" t="s">
        <v>21</v>
      </c>
      <c r="D199" s="13" t="s">
        <v>282</v>
      </c>
      <c r="E199" s="13" t="s">
        <v>283</v>
      </c>
      <c r="F199" s="14">
        <v>8033</v>
      </c>
      <c r="G199" s="14">
        <v>9442</v>
      </c>
      <c r="H199" s="14">
        <f t="shared" si="2"/>
        <v>17475</v>
      </c>
      <c r="I199" s="14">
        <v>150</v>
      </c>
      <c r="J199" s="14">
        <v>847</v>
      </c>
    </row>
    <row r="200" spans="1:10" s="4" customFormat="1" ht="14.5" customHeight="1" x14ac:dyDescent="0.35">
      <c r="A200" s="13" t="s">
        <v>317</v>
      </c>
      <c r="B200" s="13" t="s">
        <v>319</v>
      </c>
      <c r="C200" s="13" t="s">
        <v>21</v>
      </c>
      <c r="D200" s="13" t="s">
        <v>318</v>
      </c>
      <c r="E200" s="13" t="s">
        <v>79</v>
      </c>
      <c r="F200" s="14">
        <v>296</v>
      </c>
      <c r="G200" s="14">
        <v>625</v>
      </c>
      <c r="H200" s="14">
        <f t="shared" si="2"/>
        <v>921</v>
      </c>
      <c r="I200" s="14">
        <v>77</v>
      </c>
      <c r="J200" s="14">
        <v>492</v>
      </c>
    </row>
    <row r="201" spans="1:10" s="4" customFormat="1" ht="14.5" customHeight="1" x14ac:dyDescent="0.35">
      <c r="A201" s="13" t="s">
        <v>317</v>
      </c>
      <c r="B201" s="13" t="s">
        <v>320</v>
      </c>
      <c r="C201" s="13" t="s">
        <v>16</v>
      </c>
      <c r="D201" s="13" t="s">
        <v>318</v>
      </c>
      <c r="E201" s="13" t="s">
        <v>79</v>
      </c>
      <c r="F201" s="14">
        <v>5052</v>
      </c>
      <c r="G201" s="14">
        <v>3541</v>
      </c>
      <c r="H201" s="14">
        <f t="shared" ref="H201:H264" si="3">SUM(F201:G201)</f>
        <v>8593</v>
      </c>
      <c r="I201" s="14">
        <v>239</v>
      </c>
      <c r="J201" s="14">
        <v>1594</v>
      </c>
    </row>
    <row r="202" spans="1:10" s="4" customFormat="1" ht="14.5" customHeight="1" x14ac:dyDescent="0.35">
      <c r="A202" s="13" t="s">
        <v>317</v>
      </c>
      <c r="B202" s="13" t="s">
        <v>321</v>
      </c>
      <c r="C202" s="13"/>
      <c r="D202" s="13"/>
      <c r="E202" s="13"/>
      <c r="F202" s="14">
        <v>1237</v>
      </c>
      <c r="G202" s="14">
        <v>418</v>
      </c>
      <c r="H202" s="14">
        <f t="shared" si="3"/>
        <v>1655</v>
      </c>
      <c r="I202" s="14">
        <v>75</v>
      </c>
      <c r="J202" s="14">
        <v>482</v>
      </c>
    </row>
    <row r="203" spans="1:10" s="4" customFormat="1" ht="14.5" customHeight="1" x14ac:dyDescent="0.35">
      <c r="A203" s="13" t="s">
        <v>322</v>
      </c>
      <c r="B203" s="13" t="s">
        <v>322</v>
      </c>
      <c r="C203" s="13" t="s">
        <v>24</v>
      </c>
      <c r="D203" s="13" t="s">
        <v>39</v>
      </c>
      <c r="E203" s="13" t="s">
        <v>40</v>
      </c>
      <c r="F203" s="14">
        <v>0</v>
      </c>
      <c r="G203" s="14">
        <v>21403</v>
      </c>
      <c r="H203" s="14">
        <f t="shared" si="3"/>
        <v>21403</v>
      </c>
      <c r="I203" s="14">
        <v>245</v>
      </c>
      <c r="J203" s="14">
        <v>1225</v>
      </c>
    </row>
    <row r="204" spans="1:10" s="4" customFormat="1" ht="14.5" customHeight="1" x14ac:dyDescent="0.35">
      <c r="A204" s="13" t="s">
        <v>323</v>
      </c>
      <c r="B204" s="13" t="s">
        <v>325</v>
      </c>
      <c r="C204" s="13" t="s">
        <v>16</v>
      </c>
      <c r="D204" s="13" t="s">
        <v>324</v>
      </c>
      <c r="E204" s="13" t="s">
        <v>74</v>
      </c>
      <c r="F204" s="14"/>
      <c r="G204" s="14">
        <v>5720</v>
      </c>
      <c r="H204" s="14">
        <f t="shared" si="3"/>
        <v>5720</v>
      </c>
      <c r="I204" s="14">
        <v>255</v>
      </c>
      <c r="J204" s="14">
        <v>1717</v>
      </c>
    </row>
    <row r="205" spans="1:10" s="4" customFormat="1" ht="14.5" customHeight="1" x14ac:dyDescent="0.35">
      <c r="A205" s="13" t="s">
        <v>323</v>
      </c>
      <c r="B205" s="13" t="s">
        <v>323</v>
      </c>
      <c r="C205" s="13" t="s">
        <v>16</v>
      </c>
      <c r="D205" s="13" t="s">
        <v>324</v>
      </c>
      <c r="E205" s="13" t="s">
        <v>74</v>
      </c>
      <c r="F205" s="14">
        <v>10825</v>
      </c>
      <c r="G205" s="14">
        <v>24936</v>
      </c>
      <c r="H205" s="14">
        <f t="shared" si="3"/>
        <v>35761</v>
      </c>
      <c r="I205" s="14">
        <v>295</v>
      </c>
      <c r="J205" s="14">
        <v>2173</v>
      </c>
    </row>
    <row r="206" spans="1:10" s="4" customFormat="1" ht="14.5" customHeight="1" x14ac:dyDescent="0.35">
      <c r="A206" s="13" t="s">
        <v>326</v>
      </c>
      <c r="B206" s="13" t="s">
        <v>328</v>
      </c>
      <c r="C206" s="13" t="s">
        <v>21</v>
      </c>
      <c r="D206" s="13" t="s">
        <v>327</v>
      </c>
      <c r="E206" s="13" t="s">
        <v>232</v>
      </c>
      <c r="F206" s="14">
        <v>1300</v>
      </c>
      <c r="G206" s="14">
        <v>5595</v>
      </c>
      <c r="H206" s="14">
        <f t="shared" si="3"/>
        <v>6895</v>
      </c>
      <c r="I206" s="14">
        <v>272</v>
      </c>
      <c r="J206" s="14">
        <v>1040</v>
      </c>
    </row>
    <row r="207" spans="1:10" s="4" customFormat="1" ht="14.5" customHeight="1" x14ac:dyDescent="0.35">
      <c r="A207" s="13" t="s">
        <v>326</v>
      </c>
      <c r="B207" s="13" t="s">
        <v>329</v>
      </c>
      <c r="C207" s="13" t="s">
        <v>21</v>
      </c>
      <c r="D207" s="13" t="s">
        <v>327</v>
      </c>
      <c r="E207" s="13" t="s">
        <v>232</v>
      </c>
      <c r="F207" s="14"/>
      <c r="G207" s="14"/>
      <c r="H207" s="14">
        <f t="shared" si="3"/>
        <v>0</v>
      </c>
      <c r="I207" s="14"/>
      <c r="J207" s="14"/>
    </row>
    <row r="208" spans="1:10" s="4" customFormat="1" ht="14.5" customHeight="1" x14ac:dyDescent="0.35">
      <c r="A208" s="13" t="s">
        <v>326</v>
      </c>
      <c r="B208" s="13" t="s">
        <v>330</v>
      </c>
      <c r="C208" s="13" t="s">
        <v>21</v>
      </c>
      <c r="D208" s="13" t="s">
        <v>327</v>
      </c>
      <c r="E208" s="13" t="s">
        <v>232</v>
      </c>
      <c r="F208" s="14">
        <v>2243</v>
      </c>
      <c r="G208" s="14">
        <v>7869</v>
      </c>
      <c r="H208" s="14">
        <f t="shared" si="3"/>
        <v>10112</v>
      </c>
      <c r="I208" s="14">
        <v>272</v>
      </c>
      <c r="J208" s="14">
        <v>1040</v>
      </c>
    </row>
    <row r="209" spans="1:10" s="4" customFormat="1" ht="14.5" customHeight="1" x14ac:dyDescent="0.35">
      <c r="A209" s="13" t="s">
        <v>331</v>
      </c>
      <c r="B209" s="13" t="s">
        <v>331</v>
      </c>
      <c r="C209" s="13" t="s">
        <v>24</v>
      </c>
      <c r="D209" s="13" t="s">
        <v>39</v>
      </c>
      <c r="E209" s="13" t="s">
        <v>40</v>
      </c>
      <c r="F209" s="14">
        <v>11370</v>
      </c>
      <c r="G209" s="14">
        <v>16431</v>
      </c>
      <c r="H209" s="14">
        <f t="shared" si="3"/>
        <v>27801</v>
      </c>
      <c r="I209" s="14">
        <v>100</v>
      </c>
      <c r="J209" s="14">
        <v>796</v>
      </c>
    </row>
    <row r="210" spans="1:10" s="4" customFormat="1" ht="14.5" customHeight="1" x14ac:dyDescent="0.35">
      <c r="A210" s="13" t="s">
        <v>332</v>
      </c>
      <c r="B210" s="13" t="s">
        <v>332</v>
      </c>
      <c r="C210" s="13" t="s">
        <v>24</v>
      </c>
      <c r="D210" s="13" t="s">
        <v>20</v>
      </c>
      <c r="E210" s="13" t="s">
        <v>27</v>
      </c>
      <c r="F210" s="14"/>
      <c r="G210" s="14">
        <v>45000</v>
      </c>
      <c r="H210" s="14">
        <f t="shared" si="3"/>
        <v>45000</v>
      </c>
      <c r="I210" s="14">
        <v>300</v>
      </c>
      <c r="J210" s="14">
        <v>1800</v>
      </c>
    </row>
    <row r="211" spans="1:10" s="4" customFormat="1" ht="14.5" customHeight="1" x14ac:dyDescent="0.35">
      <c r="A211" s="13" t="s">
        <v>333</v>
      </c>
      <c r="B211" s="13" t="s">
        <v>335</v>
      </c>
      <c r="C211" s="13" t="s">
        <v>24</v>
      </c>
      <c r="D211" s="13" t="s">
        <v>334</v>
      </c>
      <c r="E211" s="13" t="s">
        <v>283</v>
      </c>
      <c r="F211" s="14">
        <v>0</v>
      </c>
      <c r="G211" s="14">
        <v>623</v>
      </c>
      <c r="H211" s="14">
        <f t="shared" si="3"/>
        <v>623</v>
      </c>
      <c r="I211" s="14">
        <v>6</v>
      </c>
      <c r="J211" s="14">
        <v>39</v>
      </c>
    </row>
    <row r="212" spans="1:10" s="4" customFormat="1" ht="14.5" customHeight="1" x14ac:dyDescent="0.35">
      <c r="A212" s="13" t="s">
        <v>333</v>
      </c>
      <c r="B212" s="13" t="s">
        <v>336</v>
      </c>
      <c r="C212" s="13" t="s">
        <v>21</v>
      </c>
      <c r="D212" s="13"/>
      <c r="E212" s="13"/>
      <c r="F212" s="14">
        <v>1106</v>
      </c>
      <c r="G212" s="14">
        <v>3744</v>
      </c>
      <c r="H212" s="14">
        <f t="shared" si="3"/>
        <v>4850</v>
      </c>
      <c r="I212" s="14">
        <v>236</v>
      </c>
      <c r="J212" s="14">
        <v>1100</v>
      </c>
    </row>
    <row r="213" spans="1:10" s="4" customFormat="1" ht="14.5" customHeight="1" x14ac:dyDescent="0.35">
      <c r="A213" s="13" t="s">
        <v>333</v>
      </c>
      <c r="B213" s="13" t="s">
        <v>337</v>
      </c>
      <c r="C213" s="13" t="s">
        <v>21</v>
      </c>
      <c r="D213" s="13" t="s">
        <v>334</v>
      </c>
      <c r="E213" s="13" t="s">
        <v>283</v>
      </c>
      <c r="F213" s="14">
        <v>0</v>
      </c>
      <c r="G213" s="14">
        <v>145</v>
      </c>
      <c r="H213" s="14">
        <f t="shared" si="3"/>
        <v>145</v>
      </c>
      <c r="I213" s="14">
        <v>1</v>
      </c>
      <c r="J213" s="14">
        <v>5</v>
      </c>
    </row>
    <row r="214" spans="1:10" s="4" customFormat="1" ht="14.5" customHeight="1" x14ac:dyDescent="0.35">
      <c r="A214" s="13" t="s">
        <v>333</v>
      </c>
      <c r="B214" s="13" t="s">
        <v>338</v>
      </c>
      <c r="C214" s="13" t="s">
        <v>21</v>
      </c>
      <c r="D214" s="13" t="s">
        <v>334</v>
      </c>
      <c r="E214" s="13" t="s">
        <v>283</v>
      </c>
      <c r="F214" s="14">
        <v>0</v>
      </c>
      <c r="G214" s="14">
        <v>102</v>
      </c>
      <c r="H214" s="14">
        <f t="shared" si="3"/>
        <v>102</v>
      </c>
      <c r="I214" s="14">
        <v>0</v>
      </c>
      <c r="J214" s="14">
        <v>0</v>
      </c>
    </row>
    <row r="215" spans="1:10" s="4" customFormat="1" ht="14.5" customHeight="1" x14ac:dyDescent="0.35">
      <c r="A215" s="13" t="s">
        <v>333</v>
      </c>
      <c r="B215" s="13" t="s">
        <v>339</v>
      </c>
      <c r="C215" s="13" t="s">
        <v>21</v>
      </c>
      <c r="D215" s="13" t="s">
        <v>334</v>
      </c>
      <c r="E215" s="13" t="s">
        <v>283</v>
      </c>
      <c r="F215" s="14">
        <v>1416</v>
      </c>
      <c r="G215" s="14">
        <v>3429</v>
      </c>
      <c r="H215" s="14">
        <f t="shared" si="3"/>
        <v>4845</v>
      </c>
      <c r="I215" s="14">
        <v>259</v>
      </c>
      <c r="J215" s="14">
        <v>1266</v>
      </c>
    </row>
    <row r="216" spans="1:10" s="4" customFormat="1" ht="14.5" customHeight="1" x14ac:dyDescent="0.35">
      <c r="A216" s="13" t="s">
        <v>333</v>
      </c>
      <c r="B216" s="13" t="s">
        <v>340</v>
      </c>
      <c r="C216" s="13" t="s">
        <v>21</v>
      </c>
      <c r="D216" s="13" t="s">
        <v>334</v>
      </c>
      <c r="E216" s="13" t="s">
        <v>283</v>
      </c>
      <c r="F216" s="14">
        <v>0</v>
      </c>
      <c r="G216" s="14">
        <v>150</v>
      </c>
      <c r="H216" s="14">
        <f t="shared" si="3"/>
        <v>150</v>
      </c>
      <c r="I216" s="14">
        <v>1</v>
      </c>
      <c r="J216" s="14">
        <v>6</v>
      </c>
    </row>
    <row r="217" spans="1:10" s="4" customFormat="1" ht="14.5" customHeight="1" x14ac:dyDescent="0.35">
      <c r="A217" s="13" t="s">
        <v>333</v>
      </c>
      <c r="B217" s="13" t="s">
        <v>341</v>
      </c>
      <c r="C217" s="13" t="s">
        <v>21</v>
      </c>
      <c r="D217" s="13" t="s">
        <v>334</v>
      </c>
      <c r="E217" s="13" t="s">
        <v>283</v>
      </c>
      <c r="F217" s="14">
        <v>0</v>
      </c>
      <c r="G217" s="14">
        <v>1673</v>
      </c>
      <c r="H217" s="14">
        <f t="shared" si="3"/>
        <v>1673</v>
      </c>
      <c r="I217" s="14">
        <v>15</v>
      </c>
      <c r="J217" s="14">
        <v>39</v>
      </c>
    </row>
    <row r="218" spans="1:10" s="4" customFormat="1" ht="14.5" customHeight="1" x14ac:dyDescent="0.35">
      <c r="A218" s="13" t="s">
        <v>342</v>
      </c>
      <c r="B218" s="13" t="s">
        <v>342</v>
      </c>
      <c r="C218" s="13" t="s">
        <v>16</v>
      </c>
      <c r="D218" s="13" t="s">
        <v>343</v>
      </c>
      <c r="E218" s="13" t="s">
        <v>11</v>
      </c>
      <c r="F218" s="14"/>
      <c r="G218" s="14">
        <v>6820</v>
      </c>
      <c r="H218" s="14">
        <f t="shared" si="3"/>
        <v>6820</v>
      </c>
      <c r="I218" s="14">
        <v>250</v>
      </c>
      <c r="J218" s="14">
        <v>1318</v>
      </c>
    </row>
    <row r="219" spans="1:10" s="4" customFormat="1" ht="14.5" customHeight="1" x14ac:dyDescent="0.35">
      <c r="A219" s="13" t="s">
        <v>344</v>
      </c>
      <c r="B219" s="13" t="s">
        <v>344</v>
      </c>
      <c r="C219" s="13" t="s">
        <v>24</v>
      </c>
      <c r="D219" s="13" t="s">
        <v>243</v>
      </c>
      <c r="E219" s="13" t="s">
        <v>74</v>
      </c>
      <c r="F219" s="14">
        <v>8894</v>
      </c>
      <c r="G219" s="14">
        <v>500</v>
      </c>
      <c r="H219" s="14">
        <f t="shared" si="3"/>
        <v>9394</v>
      </c>
      <c r="I219" s="14">
        <v>160</v>
      </c>
      <c r="J219" s="14"/>
    </row>
    <row r="220" spans="1:10" s="4" customFormat="1" ht="14.5" customHeight="1" x14ac:dyDescent="0.35">
      <c r="A220" s="13" t="s">
        <v>520</v>
      </c>
      <c r="B220" s="13" t="s">
        <v>511</v>
      </c>
      <c r="C220" s="13"/>
      <c r="D220" s="13" t="s">
        <v>243</v>
      </c>
      <c r="E220" s="13" t="s">
        <v>74</v>
      </c>
      <c r="F220" s="14">
        <v>0</v>
      </c>
      <c r="G220" s="14"/>
      <c r="H220" s="14">
        <f t="shared" si="3"/>
        <v>0</v>
      </c>
      <c r="I220" s="14">
        <v>92</v>
      </c>
      <c r="J220" s="14"/>
    </row>
    <row r="221" spans="1:10" s="4" customFormat="1" ht="14.5" customHeight="1" x14ac:dyDescent="0.35">
      <c r="A221" s="13" t="s">
        <v>520</v>
      </c>
      <c r="B221" s="13" t="s">
        <v>345</v>
      </c>
      <c r="C221" s="13" t="s">
        <v>21</v>
      </c>
      <c r="D221" s="13" t="s">
        <v>243</v>
      </c>
      <c r="E221" s="13" t="s">
        <v>74</v>
      </c>
      <c r="F221" s="14">
        <v>2024</v>
      </c>
      <c r="G221" s="14">
        <v>685</v>
      </c>
      <c r="H221" s="14">
        <f t="shared" si="3"/>
        <v>2709</v>
      </c>
      <c r="I221" s="14">
        <v>93</v>
      </c>
      <c r="J221" s="14">
        <v>651</v>
      </c>
    </row>
    <row r="222" spans="1:10" s="4" customFormat="1" ht="14.5" customHeight="1" x14ac:dyDescent="0.35">
      <c r="A222" s="13" t="s">
        <v>520</v>
      </c>
      <c r="B222" s="13" t="s">
        <v>512</v>
      </c>
      <c r="C222" s="13"/>
      <c r="D222" s="13" t="s">
        <v>243</v>
      </c>
      <c r="E222" s="13" t="s">
        <v>74</v>
      </c>
      <c r="F222" s="14">
        <v>0</v>
      </c>
      <c r="G222" s="14">
        <v>0</v>
      </c>
      <c r="H222" s="14">
        <f t="shared" si="3"/>
        <v>0</v>
      </c>
      <c r="I222" s="14">
        <v>0</v>
      </c>
      <c r="J222" s="14">
        <v>0</v>
      </c>
    </row>
    <row r="223" spans="1:10" s="4" customFormat="1" ht="14.5" customHeight="1" x14ac:dyDescent="0.35">
      <c r="A223" s="13" t="s">
        <v>520</v>
      </c>
      <c r="B223" s="13" t="s">
        <v>346</v>
      </c>
      <c r="C223" s="13" t="s">
        <v>21</v>
      </c>
      <c r="D223" s="13" t="s">
        <v>243</v>
      </c>
      <c r="E223" s="13" t="s">
        <v>74</v>
      </c>
      <c r="F223" s="14">
        <v>3723</v>
      </c>
      <c r="G223" s="14">
        <v>4642</v>
      </c>
      <c r="H223" s="14">
        <f t="shared" si="3"/>
        <v>8365</v>
      </c>
      <c r="I223" s="14">
        <v>304</v>
      </c>
      <c r="J223" s="14">
        <v>1708</v>
      </c>
    </row>
    <row r="224" spans="1:10" s="4" customFormat="1" ht="14.5" customHeight="1" x14ac:dyDescent="0.35">
      <c r="A224" s="13" t="s">
        <v>520</v>
      </c>
      <c r="B224" s="13" t="s">
        <v>513</v>
      </c>
      <c r="C224" s="13"/>
      <c r="D224" s="13" t="s">
        <v>243</v>
      </c>
      <c r="E224" s="13" t="s">
        <v>74</v>
      </c>
      <c r="F224" s="14">
        <v>103</v>
      </c>
      <c r="G224" s="14">
        <v>7954</v>
      </c>
      <c r="H224" s="14">
        <f t="shared" si="3"/>
        <v>8057</v>
      </c>
      <c r="I224" s="14">
        <v>365</v>
      </c>
      <c r="J224" s="14">
        <v>8760</v>
      </c>
    </row>
    <row r="225" spans="1:10" s="4" customFormat="1" ht="14.5" customHeight="1" x14ac:dyDescent="0.35">
      <c r="A225" s="13" t="s">
        <v>520</v>
      </c>
      <c r="B225" s="13" t="s">
        <v>347</v>
      </c>
      <c r="C225" s="13" t="s">
        <v>21</v>
      </c>
      <c r="D225" s="13" t="s">
        <v>243</v>
      </c>
      <c r="E225" s="13" t="s">
        <v>74</v>
      </c>
      <c r="F225" s="14">
        <v>0</v>
      </c>
      <c r="G225" s="14">
        <v>0</v>
      </c>
      <c r="H225" s="14">
        <f t="shared" si="3"/>
        <v>0</v>
      </c>
      <c r="I225" s="14">
        <v>0</v>
      </c>
      <c r="J225" s="14">
        <v>0</v>
      </c>
    </row>
    <row r="226" spans="1:10" s="4" customFormat="1" ht="14.5" customHeight="1" x14ac:dyDescent="0.35">
      <c r="A226" s="13" t="s">
        <v>520</v>
      </c>
      <c r="B226" s="13" t="s">
        <v>330</v>
      </c>
      <c r="C226" s="13" t="s">
        <v>21</v>
      </c>
      <c r="D226" s="13" t="s">
        <v>243</v>
      </c>
      <c r="E226" s="13" t="s">
        <v>74</v>
      </c>
      <c r="F226" s="14">
        <v>2419</v>
      </c>
      <c r="G226" s="14">
        <v>1759</v>
      </c>
      <c r="H226" s="14">
        <f t="shared" si="3"/>
        <v>4178</v>
      </c>
      <c r="I226" s="14">
        <v>298</v>
      </c>
      <c r="J226" s="14">
        <v>1671</v>
      </c>
    </row>
    <row r="227" spans="1:10" s="4" customFormat="1" ht="14.5" customHeight="1" x14ac:dyDescent="0.35">
      <c r="A227" s="13" t="s">
        <v>348</v>
      </c>
      <c r="B227" s="13" t="s">
        <v>348</v>
      </c>
      <c r="C227" s="13" t="s">
        <v>16</v>
      </c>
      <c r="D227" s="13" t="s">
        <v>243</v>
      </c>
      <c r="E227" s="13" t="s">
        <v>74</v>
      </c>
      <c r="F227" s="14">
        <v>1861</v>
      </c>
      <c r="G227" s="14">
        <v>5586</v>
      </c>
      <c r="H227" s="14">
        <f t="shared" si="3"/>
        <v>7447</v>
      </c>
      <c r="I227" s="14">
        <v>254</v>
      </c>
      <c r="J227" s="14">
        <v>1275</v>
      </c>
    </row>
    <row r="228" spans="1:10" s="4" customFormat="1" ht="14.5" customHeight="1" x14ac:dyDescent="0.35">
      <c r="A228" s="13" t="s">
        <v>349</v>
      </c>
      <c r="B228" s="13" t="s">
        <v>349</v>
      </c>
      <c r="C228" s="13" t="s">
        <v>21</v>
      </c>
      <c r="D228" s="13" t="s">
        <v>350</v>
      </c>
      <c r="E228" s="13" t="s">
        <v>199</v>
      </c>
      <c r="F228" s="14">
        <v>925</v>
      </c>
      <c r="G228" s="14">
        <v>3022</v>
      </c>
      <c r="H228" s="14">
        <f t="shared" si="3"/>
        <v>3947</v>
      </c>
      <c r="I228" s="14">
        <v>244</v>
      </c>
      <c r="J228" s="14">
        <v>1220</v>
      </c>
    </row>
    <row r="229" spans="1:10" s="4" customFormat="1" ht="14.5" customHeight="1" x14ac:dyDescent="0.35">
      <c r="A229" s="13" t="s">
        <v>351</v>
      </c>
      <c r="B229" s="13" t="s">
        <v>353</v>
      </c>
      <c r="C229" s="13" t="s">
        <v>21</v>
      </c>
      <c r="D229" s="13" t="s">
        <v>352</v>
      </c>
      <c r="E229" s="13" t="s">
        <v>68</v>
      </c>
      <c r="F229" s="14"/>
      <c r="G229" s="14">
        <v>9505</v>
      </c>
      <c r="H229" s="14">
        <f t="shared" si="3"/>
        <v>9505</v>
      </c>
      <c r="I229" s="14">
        <v>97</v>
      </c>
      <c r="J229" s="14">
        <v>592</v>
      </c>
    </row>
    <row r="230" spans="1:10" s="4" customFormat="1" ht="14.5" customHeight="1" x14ac:dyDescent="0.35">
      <c r="A230" s="13" t="s">
        <v>351</v>
      </c>
      <c r="B230" s="13" t="s">
        <v>354</v>
      </c>
      <c r="C230" s="13" t="s">
        <v>16</v>
      </c>
      <c r="D230" s="13" t="s">
        <v>352</v>
      </c>
      <c r="E230" s="13" t="s">
        <v>68</v>
      </c>
      <c r="F230" s="14">
        <v>2485</v>
      </c>
      <c r="G230" s="14">
        <v>6979</v>
      </c>
      <c r="H230" s="14">
        <f t="shared" si="3"/>
        <v>9464</v>
      </c>
      <c r="I230" s="14">
        <v>234</v>
      </c>
      <c r="J230" s="14">
        <v>1514</v>
      </c>
    </row>
    <row r="231" spans="1:10" s="4" customFormat="1" ht="14.5" customHeight="1" x14ac:dyDescent="0.35">
      <c r="A231" s="13" t="s">
        <v>355</v>
      </c>
      <c r="B231" s="13" t="s">
        <v>356</v>
      </c>
      <c r="C231" s="13" t="s">
        <v>24</v>
      </c>
      <c r="D231" s="13" t="s">
        <v>198</v>
      </c>
      <c r="E231" s="13" t="s">
        <v>199</v>
      </c>
      <c r="F231" s="14">
        <v>0</v>
      </c>
      <c r="G231" s="14">
        <v>0</v>
      </c>
      <c r="H231" s="14">
        <f t="shared" si="3"/>
        <v>0</v>
      </c>
      <c r="I231" s="14"/>
      <c r="J231" s="14"/>
    </row>
    <row r="232" spans="1:10" s="4" customFormat="1" ht="14.5" customHeight="1" x14ac:dyDescent="0.35">
      <c r="A232" s="13" t="s">
        <v>357</v>
      </c>
      <c r="B232" s="13" t="s">
        <v>357</v>
      </c>
      <c r="C232" s="13" t="s">
        <v>16</v>
      </c>
      <c r="D232" s="13" t="s">
        <v>215</v>
      </c>
      <c r="E232" s="13" t="s">
        <v>15</v>
      </c>
      <c r="F232" s="14">
        <v>7310</v>
      </c>
      <c r="G232" s="14">
        <v>26968</v>
      </c>
      <c r="H232" s="14">
        <f t="shared" si="3"/>
        <v>34278</v>
      </c>
      <c r="I232" s="14">
        <v>364</v>
      </c>
      <c r="J232" s="14">
        <v>364</v>
      </c>
    </row>
    <row r="233" spans="1:10" s="4" customFormat="1" ht="14.5" customHeight="1" x14ac:dyDescent="0.35">
      <c r="A233" s="13" t="s">
        <v>358</v>
      </c>
      <c r="B233" s="13" t="s">
        <v>360</v>
      </c>
      <c r="C233" s="13" t="s">
        <v>24</v>
      </c>
      <c r="D233" s="13" t="s">
        <v>359</v>
      </c>
      <c r="E233" s="13" t="s">
        <v>15</v>
      </c>
      <c r="F233" s="14">
        <v>0</v>
      </c>
      <c r="G233" s="14">
        <v>2139</v>
      </c>
      <c r="H233" s="14">
        <f t="shared" si="3"/>
        <v>2139</v>
      </c>
      <c r="I233" s="14">
        <v>117</v>
      </c>
      <c r="J233" s="14">
        <v>936</v>
      </c>
    </row>
    <row r="234" spans="1:10" s="4" customFormat="1" ht="14.5" customHeight="1" x14ac:dyDescent="0.35">
      <c r="A234" s="13" t="s">
        <v>358</v>
      </c>
      <c r="B234" s="13" t="s">
        <v>358</v>
      </c>
      <c r="C234" s="13" t="s">
        <v>24</v>
      </c>
      <c r="D234" s="13" t="s">
        <v>359</v>
      </c>
      <c r="E234" s="13" t="s">
        <v>15</v>
      </c>
      <c r="F234" s="14">
        <v>39467</v>
      </c>
      <c r="G234" s="14">
        <v>7572</v>
      </c>
      <c r="H234" s="14">
        <f t="shared" si="3"/>
        <v>47039</v>
      </c>
      <c r="I234" s="14">
        <v>332</v>
      </c>
      <c r="J234" s="14">
        <v>2764</v>
      </c>
    </row>
    <row r="235" spans="1:10" s="4" customFormat="1" ht="14.5" customHeight="1" x14ac:dyDescent="0.35">
      <c r="A235" s="13" t="s">
        <v>361</v>
      </c>
      <c r="B235" s="13" t="s">
        <v>363</v>
      </c>
      <c r="C235" s="13" t="s">
        <v>21</v>
      </c>
      <c r="D235" s="13" t="s">
        <v>362</v>
      </c>
      <c r="E235" s="13" t="s">
        <v>19</v>
      </c>
      <c r="F235" s="14">
        <v>102</v>
      </c>
      <c r="G235" s="14">
        <v>6</v>
      </c>
      <c r="H235" s="14">
        <f t="shared" si="3"/>
        <v>108</v>
      </c>
      <c r="I235" s="14">
        <v>18</v>
      </c>
      <c r="J235" s="14">
        <v>72</v>
      </c>
    </row>
    <row r="236" spans="1:10" s="4" customFormat="1" ht="14.5" customHeight="1" x14ac:dyDescent="0.35">
      <c r="A236" s="13" t="s">
        <v>361</v>
      </c>
      <c r="B236" s="13" t="s">
        <v>364</v>
      </c>
      <c r="C236" s="13" t="s">
        <v>21</v>
      </c>
      <c r="D236" s="13" t="s">
        <v>362</v>
      </c>
      <c r="E236" s="13" t="s">
        <v>19</v>
      </c>
      <c r="F236" s="14">
        <v>3871</v>
      </c>
      <c r="G236" s="14">
        <v>358</v>
      </c>
      <c r="H236" s="14">
        <f t="shared" si="3"/>
        <v>4229</v>
      </c>
      <c r="I236" s="14">
        <v>55</v>
      </c>
      <c r="J236" s="14">
        <v>385</v>
      </c>
    </row>
    <row r="237" spans="1:10" s="4" customFormat="1" ht="14.5" customHeight="1" x14ac:dyDescent="0.35">
      <c r="A237" s="13" t="s">
        <v>361</v>
      </c>
      <c r="B237" s="13" t="s">
        <v>361</v>
      </c>
      <c r="C237" s="13" t="s">
        <v>12</v>
      </c>
      <c r="D237" s="13" t="s">
        <v>362</v>
      </c>
      <c r="E237" s="13" t="s">
        <v>19</v>
      </c>
      <c r="F237" s="14">
        <v>3885</v>
      </c>
      <c r="G237" s="14">
        <v>3755</v>
      </c>
      <c r="H237" s="14">
        <f t="shared" si="3"/>
        <v>7640</v>
      </c>
      <c r="I237" s="14">
        <v>219</v>
      </c>
      <c r="J237" s="14">
        <v>1314</v>
      </c>
    </row>
    <row r="238" spans="1:10" s="4" customFormat="1" ht="14.5" customHeight="1" x14ac:dyDescent="0.35">
      <c r="A238" s="13" t="s">
        <v>361</v>
      </c>
      <c r="B238" s="13" t="s">
        <v>365</v>
      </c>
      <c r="C238" s="13" t="s">
        <v>21</v>
      </c>
      <c r="D238" s="13" t="s">
        <v>362</v>
      </c>
      <c r="E238" s="13" t="s">
        <v>19</v>
      </c>
      <c r="F238" s="14">
        <v>189</v>
      </c>
      <c r="G238" s="14">
        <v>260</v>
      </c>
      <c r="H238" s="14">
        <f t="shared" si="3"/>
        <v>449</v>
      </c>
      <c r="I238" s="14">
        <v>34</v>
      </c>
      <c r="J238" s="14">
        <v>204</v>
      </c>
    </row>
    <row r="239" spans="1:10" s="4" customFormat="1" ht="14.5" customHeight="1" x14ac:dyDescent="0.35">
      <c r="A239" s="13" t="s">
        <v>366</v>
      </c>
      <c r="B239" s="13" t="s">
        <v>367</v>
      </c>
      <c r="C239" s="13" t="s">
        <v>24</v>
      </c>
      <c r="D239" s="13" t="s">
        <v>28</v>
      </c>
      <c r="E239" s="13" t="s">
        <v>11</v>
      </c>
      <c r="F239" s="14">
        <v>137</v>
      </c>
      <c r="G239" s="14">
        <v>31</v>
      </c>
      <c r="H239" s="14">
        <f t="shared" si="3"/>
        <v>168</v>
      </c>
      <c r="I239" s="14">
        <v>24</v>
      </c>
      <c r="J239" s="14">
        <v>96</v>
      </c>
    </row>
    <row r="240" spans="1:10" s="4" customFormat="1" ht="14.5" customHeight="1" x14ac:dyDescent="0.35">
      <c r="A240" s="13" t="s">
        <v>366</v>
      </c>
      <c r="B240" s="13" t="s">
        <v>366</v>
      </c>
      <c r="C240" s="13" t="s">
        <v>21</v>
      </c>
      <c r="D240" s="13" t="s">
        <v>28</v>
      </c>
      <c r="E240" s="13" t="s">
        <v>11</v>
      </c>
      <c r="F240" s="14">
        <v>3466</v>
      </c>
      <c r="G240" s="14">
        <v>4287</v>
      </c>
      <c r="H240" s="14">
        <f t="shared" si="3"/>
        <v>7753</v>
      </c>
      <c r="I240" s="14">
        <v>322</v>
      </c>
      <c r="J240" s="14">
        <v>1932</v>
      </c>
    </row>
    <row r="241" spans="1:10" s="4" customFormat="1" ht="14.5" customHeight="1" x14ac:dyDescent="0.35">
      <c r="A241" s="13" t="s">
        <v>366</v>
      </c>
      <c r="B241" s="13" t="s">
        <v>368</v>
      </c>
      <c r="C241" s="13" t="s">
        <v>24</v>
      </c>
      <c r="D241" s="13" t="s">
        <v>28</v>
      </c>
      <c r="E241" s="13" t="s">
        <v>11</v>
      </c>
      <c r="F241" s="14">
        <v>1818</v>
      </c>
      <c r="G241" s="14">
        <v>843</v>
      </c>
      <c r="H241" s="14">
        <f t="shared" si="3"/>
        <v>2661</v>
      </c>
      <c r="I241" s="14">
        <v>93</v>
      </c>
      <c r="J241" s="14">
        <v>558</v>
      </c>
    </row>
    <row r="242" spans="1:10" s="4" customFormat="1" ht="14.5" customHeight="1" x14ac:dyDescent="0.35">
      <c r="A242" s="13" t="s">
        <v>369</v>
      </c>
      <c r="B242" s="13" t="s">
        <v>371</v>
      </c>
      <c r="C242" s="13" t="s">
        <v>24</v>
      </c>
      <c r="D242" s="13" t="s">
        <v>370</v>
      </c>
      <c r="E242" s="13" t="s">
        <v>15</v>
      </c>
      <c r="F242" s="14">
        <v>3422</v>
      </c>
      <c r="G242" s="14">
        <v>484</v>
      </c>
      <c r="H242" s="14">
        <f t="shared" si="3"/>
        <v>3906</v>
      </c>
      <c r="I242" s="14">
        <v>260</v>
      </c>
      <c r="J242" s="14">
        <v>1820</v>
      </c>
    </row>
    <row r="243" spans="1:10" s="4" customFormat="1" ht="14.5" customHeight="1" x14ac:dyDescent="0.35">
      <c r="A243" s="13" t="s">
        <v>372</v>
      </c>
      <c r="B243" s="13" t="s">
        <v>372</v>
      </c>
      <c r="C243" s="13" t="s">
        <v>16</v>
      </c>
      <c r="D243" s="13" t="s">
        <v>373</v>
      </c>
      <c r="E243" s="13" t="s">
        <v>11</v>
      </c>
      <c r="F243" s="14">
        <v>10200</v>
      </c>
      <c r="G243" s="14">
        <v>8430</v>
      </c>
      <c r="H243" s="14">
        <f t="shared" si="3"/>
        <v>18630</v>
      </c>
      <c r="I243" s="14">
        <v>264</v>
      </c>
      <c r="J243" s="14">
        <v>1920</v>
      </c>
    </row>
    <row r="244" spans="1:10" s="4" customFormat="1" ht="14.5" customHeight="1" x14ac:dyDescent="0.35">
      <c r="A244" s="13" t="s">
        <v>374</v>
      </c>
      <c r="B244" s="13" t="s">
        <v>375</v>
      </c>
      <c r="C244" s="13" t="s">
        <v>21</v>
      </c>
      <c r="D244" s="13" t="s">
        <v>373</v>
      </c>
      <c r="E244" s="13" t="s">
        <v>11</v>
      </c>
      <c r="F244" s="14">
        <v>127</v>
      </c>
      <c r="G244" s="14">
        <v>557</v>
      </c>
      <c r="H244" s="14">
        <f t="shared" si="3"/>
        <v>684</v>
      </c>
      <c r="I244" s="14">
        <v>28</v>
      </c>
      <c r="J244" s="14">
        <v>190</v>
      </c>
    </row>
    <row r="245" spans="1:10" s="4" customFormat="1" ht="14.5" customHeight="1" x14ac:dyDescent="0.35">
      <c r="A245" s="13" t="s">
        <v>374</v>
      </c>
      <c r="B245" s="13" t="s">
        <v>376</v>
      </c>
      <c r="C245" s="13" t="s">
        <v>21</v>
      </c>
      <c r="D245" s="13" t="s">
        <v>373</v>
      </c>
      <c r="E245" s="13" t="s">
        <v>11</v>
      </c>
      <c r="F245" s="14">
        <v>0</v>
      </c>
      <c r="G245" s="14">
        <v>770</v>
      </c>
      <c r="H245" s="14">
        <f t="shared" si="3"/>
        <v>770</v>
      </c>
      <c r="I245" s="14">
        <v>13</v>
      </c>
      <c r="J245" s="14">
        <v>56</v>
      </c>
    </row>
    <row r="246" spans="1:10" s="4" customFormat="1" ht="14.5" customHeight="1" x14ac:dyDescent="0.35">
      <c r="A246" s="13" t="s">
        <v>374</v>
      </c>
      <c r="B246" s="13" t="s">
        <v>377</v>
      </c>
      <c r="C246" s="13" t="s">
        <v>21</v>
      </c>
      <c r="D246" s="13" t="s">
        <v>373</v>
      </c>
      <c r="E246" s="13" t="s">
        <v>11</v>
      </c>
      <c r="F246" s="14">
        <v>0</v>
      </c>
      <c r="G246" s="14">
        <v>230</v>
      </c>
      <c r="H246" s="14">
        <f t="shared" si="3"/>
        <v>230</v>
      </c>
      <c r="I246" s="14">
        <v>13</v>
      </c>
      <c r="J246" s="14">
        <v>46</v>
      </c>
    </row>
    <row r="247" spans="1:10" s="4" customFormat="1" ht="14.5" customHeight="1" x14ac:dyDescent="0.35">
      <c r="A247" s="13" t="s">
        <v>374</v>
      </c>
      <c r="B247" s="13" t="s">
        <v>378</v>
      </c>
      <c r="C247" s="13" t="s">
        <v>21</v>
      </c>
      <c r="D247" s="13" t="s">
        <v>373</v>
      </c>
      <c r="E247" s="13" t="s">
        <v>11</v>
      </c>
      <c r="F247" s="14">
        <v>171</v>
      </c>
      <c r="G247" s="14">
        <v>449</v>
      </c>
      <c r="H247" s="14">
        <f t="shared" si="3"/>
        <v>620</v>
      </c>
      <c r="I247" s="14">
        <v>3</v>
      </c>
      <c r="J247" s="14">
        <v>25</v>
      </c>
    </row>
    <row r="248" spans="1:10" s="4" customFormat="1" ht="14.5" customHeight="1" x14ac:dyDescent="0.35">
      <c r="A248" s="13" t="s">
        <v>374</v>
      </c>
      <c r="B248" s="13" t="s">
        <v>379</v>
      </c>
      <c r="C248" s="13" t="s">
        <v>21</v>
      </c>
      <c r="D248" s="13" t="s">
        <v>373</v>
      </c>
      <c r="E248" s="13" t="s">
        <v>11</v>
      </c>
      <c r="F248" s="14">
        <v>62</v>
      </c>
      <c r="G248" s="14">
        <v>438</v>
      </c>
      <c r="H248" s="14">
        <f t="shared" si="3"/>
        <v>500</v>
      </c>
      <c r="I248" s="14">
        <v>24</v>
      </c>
      <c r="J248" s="14">
        <v>85</v>
      </c>
    </row>
    <row r="249" spans="1:10" s="4" customFormat="1" ht="14.5" customHeight="1" x14ac:dyDescent="0.35">
      <c r="A249" s="13" t="s">
        <v>374</v>
      </c>
      <c r="B249" s="13" t="s">
        <v>380</v>
      </c>
      <c r="C249" s="13" t="s">
        <v>21</v>
      </c>
      <c r="D249" s="13" t="s">
        <v>373</v>
      </c>
      <c r="E249" s="13" t="s">
        <v>11</v>
      </c>
      <c r="F249" s="14">
        <v>0</v>
      </c>
      <c r="G249" s="14">
        <v>0</v>
      </c>
      <c r="H249" s="14">
        <f t="shared" si="3"/>
        <v>0</v>
      </c>
      <c r="I249" s="14">
        <v>0</v>
      </c>
      <c r="J249" s="14">
        <v>0</v>
      </c>
    </row>
    <row r="250" spans="1:10" s="4" customFormat="1" ht="14.5" customHeight="1" x14ac:dyDescent="0.35">
      <c r="A250" s="13" t="s">
        <v>374</v>
      </c>
      <c r="B250" s="13" t="s">
        <v>381</v>
      </c>
      <c r="C250" s="13" t="s">
        <v>21</v>
      </c>
      <c r="D250" s="13" t="s">
        <v>373</v>
      </c>
      <c r="E250" s="13" t="s">
        <v>11</v>
      </c>
      <c r="F250" s="14">
        <v>1578</v>
      </c>
      <c r="G250" s="14">
        <v>300</v>
      </c>
      <c r="H250" s="14">
        <f t="shared" si="3"/>
        <v>1878</v>
      </c>
      <c r="I250" s="14">
        <v>123</v>
      </c>
      <c r="J250" s="14">
        <v>686</v>
      </c>
    </row>
    <row r="251" spans="1:10" s="4" customFormat="1" ht="14.5" customHeight="1" x14ac:dyDescent="0.35">
      <c r="A251" s="13" t="s">
        <v>374</v>
      </c>
      <c r="B251" s="13" t="s">
        <v>382</v>
      </c>
      <c r="C251" s="13" t="s">
        <v>21</v>
      </c>
      <c r="D251" s="13" t="s">
        <v>373</v>
      </c>
      <c r="E251" s="13" t="s">
        <v>11</v>
      </c>
      <c r="F251" s="14">
        <v>450</v>
      </c>
      <c r="G251" s="14">
        <v>450</v>
      </c>
      <c r="H251" s="14">
        <f t="shared" si="3"/>
        <v>900</v>
      </c>
      <c r="I251" s="14">
        <v>16</v>
      </c>
      <c r="J251" s="14">
        <v>59</v>
      </c>
    </row>
    <row r="252" spans="1:10" s="4" customFormat="1" ht="14.5" customHeight="1" x14ac:dyDescent="0.35">
      <c r="A252" s="13" t="s">
        <v>374</v>
      </c>
      <c r="B252" s="13" t="s">
        <v>383</v>
      </c>
      <c r="C252" s="13" t="s">
        <v>21</v>
      </c>
      <c r="D252" s="13" t="s">
        <v>373</v>
      </c>
      <c r="E252" s="13" t="s">
        <v>11</v>
      </c>
      <c r="F252" s="14">
        <v>0</v>
      </c>
      <c r="G252" s="14">
        <v>1600</v>
      </c>
      <c r="H252" s="14">
        <f t="shared" si="3"/>
        <v>1600</v>
      </c>
      <c r="I252" s="14">
        <v>35</v>
      </c>
      <c r="J252" s="14">
        <v>230</v>
      </c>
    </row>
    <row r="253" spans="1:10" s="4" customFormat="1" ht="14.5" customHeight="1" x14ac:dyDescent="0.35">
      <c r="A253" s="13" t="s">
        <v>384</v>
      </c>
      <c r="B253" s="13" t="s">
        <v>384</v>
      </c>
      <c r="C253" s="13" t="s">
        <v>16</v>
      </c>
      <c r="D253" s="13" t="s">
        <v>39</v>
      </c>
      <c r="E253" s="13" t="s">
        <v>40</v>
      </c>
      <c r="F253" s="14">
        <v>51293</v>
      </c>
      <c r="G253" s="14">
        <v>14808</v>
      </c>
      <c r="H253" s="14">
        <f t="shared" si="3"/>
        <v>66101</v>
      </c>
      <c r="I253" s="14">
        <v>255</v>
      </c>
      <c r="J253" s="14">
        <v>2030</v>
      </c>
    </row>
    <row r="254" spans="1:10" s="4" customFormat="1" ht="14.5" customHeight="1" x14ac:dyDescent="0.35">
      <c r="A254" s="13" t="s">
        <v>385</v>
      </c>
      <c r="B254" s="13" t="s">
        <v>386</v>
      </c>
      <c r="C254" s="13" t="s">
        <v>21</v>
      </c>
      <c r="D254" s="13" t="s">
        <v>324</v>
      </c>
      <c r="E254" s="13" t="s">
        <v>74</v>
      </c>
      <c r="F254" s="14">
        <v>0</v>
      </c>
      <c r="G254" s="14">
        <v>9177</v>
      </c>
      <c r="H254" s="14">
        <f t="shared" si="3"/>
        <v>9177</v>
      </c>
      <c r="I254" s="14">
        <v>177</v>
      </c>
      <c r="J254" s="14">
        <v>940</v>
      </c>
    </row>
    <row r="255" spans="1:10" s="4" customFormat="1" ht="14.5" customHeight="1" x14ac:dyDescent="0.35">
      <c r="A255" s="13" t="s">
        <v>385</v>
      </c>
      <c r="B255" s="13" t="s">
        <v>387</v>
      </c>
      <c r="C255" s="13" t="s">
        <v>144</v>
      </c>
      <c r="D255" s="13" t="s">
        <v>324</v>
      </c>
      <c r="E255" s="13" t="s">
        <v>74</v>
      </c>
      <c r="F255" s="14">
        <v>2215</v>
      </c>
      <c r="G255" s="14">
        <v>6538</v>
      </c>
      <c r="H255" s="14">
        <f t="shared" si="3"/>
        <v>8753</v>
      </c>
      <c r="I255" s="14">
        <v>303</v>
      </c>
      <c r="J255" s="14">
        <v>1822</v>
      </c>
    </row>
    <row r="256" spans="1:10" s="4" customFormat="1" ht="14.5" customHeight="1" x14ac:dyDescent="0.35">
      <c r="A256" s="13" t="s">
        <v>385</v>
      </c>
      <c r="B256" s="13" t="s">
        <v>388</v>
      </c>
      <c r="C256" s="13" t="s">
        <v>24</v>
      </c>
      <c r="D256" s="13" t="s">
        <v>324</v>
      </c>
      <c r="E256" s="13" t="s">
        <v>74</v>
      </c>
      <c r="F256" s="14">
        <v>1804</v>
      </c>
      <c r="G256" s="14">
        <v>3905</v>
      </c>
      <c r="H256" s="14">
        <f t="shared" si="3"/>
        <v>5709</v>
      </c>
      <c r="I256" s="14">
        <v>304</v>
      </c>
      <c r="J256" s="14">
        <v>1810</v>
      </c>
    </row>
    <row r="257" spans="1:10" s="4" customFormat="1" ht="14.5" customHeight="1" x14ac:dyDescent="0.35">
      <c r="A257" s="13" t="s">
        <v>385</v>
      </c>
      <c r="B257" s="13" t="s">
        <v>385</v>
      </c>
      <c r="C257" s="13" t="s">
        <v>21</v>
      </c>
      <c r="D257" s="13" t="s">
        <v>324</v>
      </c>
      <c r="E257" s="13" t="s">
        <v>74</v>
      </c>
      <c r="F257" s="14">
        <v>10748</v>
      </c>
      <c r="G257" s="14">
        <v>17798</v>
      </c>
      <c r="H257" s="14">
        <f t="shared" si="3"/>
        <v>28546</v>
      </c>
      <c r="I257" s="14">
        <v>307</v>
      </c>
      <c r="J257" s="14">
        <v>2250</v>
      </c>
    </row>
    <row r="258" spans="1:10" s="4" customFormat="1" ht="14.5" customHeight="1" x14ac:dyDescent="0.35">
      <c r="A258" s="13" t="s">
        <v>389</v>
      </c>
      <c r="B258" s="13" t="s">
        <v>389</v>
      </c>
      <c r="C258" s="13" t="s">
        <v>21</v>
      </c>
      <c r="D258" s="13" t="s">
        <v>390</v>
      </c>
      <c r="E258" s="13" t="s">
        <v>137</v>
      </c>
      <c r="F258" s="14">
        <v>16942</v>
      </c>
      <c r="G258" s="14">
        <v>12433</v>
      </c>
      <c r="H258" s="14">
        <f t="shared" si="3"/>
        <v>29375</v>
      </c>
      <c r="I258" s="14">
        <v>321</v>
      </c>
      <c r="J258" s="14">
        <v>2247</v>
      </c>
    </row>
    <row r="259" spans="1:10" s="4" customFormat="1" ht="14.5" customHeight="1" x14ac:dyDescent="0.35">
      <c r="A259" s="13" t="s">
        <v>391</v>
      </c>
      <c r="B259" s="13" t="s">
        <v>393</v>
      </c>
      <c r="C259" s="13" t="s">
        <v>21</v>
      </c>
      <c r="D259" s="13" t="s">
        <v>392</v>
      </c>
      <c r="E259" s="13" t="s">
        <v>40</v>
      </c>
      <c r="F259" s="14">
        <v>54486</v>
      </c>
      <c r="G259" s="14">
        <v>8679</v>
      </c>
      <c r="H259" s="14">
        <f t="shared" si="3"/>
        <v>63165</v>
      </c>
      <c r="I259" s="14">
        <v>281</v>
      </c>
      <c r="J259" s="14">
        <v>1743</v>
      </c>
    </row>
    <row r="260" spans="1:10" s="4" customFormat="1" ht="14.5" customHeight="1" x14ac:dyDescent="0.35">
      <c r="A260" s="13" t="s">
        <v>391</v>
      </c>
      <c r="B260" s="13" t="s">
        <v>394</v>
      </c>
      <c r="C260" s="13" t="s">
        <v>16</v>
      </c>
      <c r="D260" s="13" t="s">
        <v>392</v>
      </c>
      <c r="E260" s="13" t="s">
        <v>40</v>
      </c>
      <c r="F260" s="14">
        <v>24131</v>
      </c>
      <c r="G260" s="14">
        <v>3701</v>
      </c>
      <c r="H260" s="14">
        <f t="shared" si="3"/>
        <v>27832</v>
      </c>
      <c r="I260" s="14">
        <v>161</v>
      </c>
      <c r="J260" s="14">
        <v>1104</v>
      </c>
    </row>
    <row r="261" spans="1:10" s="4" customFormat="1" ht="14.5" customHeight="1" x14ac:dyDescent="0.35">
      <c r="A261" s="13" t="s">
        <v>395</v>
      </c>
      <c r="B261" s="13" t="s">
        <v>396</v>
      </c>
      <c r="C261" s="13" t="s">
        <v>24</v>
      </c>
      <c r="D261" s="13" t="s">
        <v>10</v>
      </c>
      <c r="E261" s="13" t="s">
        <v>11</v>
      </c>
      <c r="F261" s="14">
        <v>9376</v>
      </c>
      <c r="G261" s="14">
        <v>1881</v>
      </c>
      <c r="H261" s="14">
        <f t="shared" si="3"/>
        <v>11257</v>
      </c>
      <c r="I261" s="14">
        <v>303</v>
      </c>
      <c r="J261" s="14"/>
    </row>
    <row r="262" spans="1:10" s="4" customFormat="1" ht="14.5" customHeight="1" x14ac:dyDescent="0.35">
      <c r="A262" s="13" t="s">
        <v>397</v>
      </c>
      <c r="B262" s="13" t="s">
        <v>398</v>
      </c>
      <c r="C262" s="13" t="s">
        <v>24</v>
      </c>
      <c r="D262" s="13" t="s">
        <v>20</v>
      </c>
      <c r="E262" s="13" t="s">
        <v>27</v>
      </c>
      <c r="F262" s="14">
        <v>8617</v>
      </c>
      <c r="G262" s="14">
        <v>5461</v>
      </c>
      <c r="H262" s="14">
        <f t="shared" si="3"/>
        <v>14078</v>
      </c>
      <c r="I262" s="14">
        <v>300</v>
      </c>
      <c r="J262" s="14">
        <v>1900</v>
      </c>
    </row>
    <row r="263" spans="1:10" s="4" customFormat="1" ht="14.5" customHeight="1" x14ac:dyDescent="0.35">
      <c r="A263" s="13" t="s">
        <v>397</v>
      </c>
      <c r="B263" s="13" t="s">
        <v>399</v>
      </c>
      <c r="C263" s="13" t="s">
        <v>24</v>
      </c>
      <c r="D263" s="13" t="s">
        <v>20</v>
      </c>
      <c r="E263" s="13" t="s">
        <v>27</v>
      </c>
      <c r="F263" s="14">
        <v>12957</v>
      </c>
      <c r="G263" s="14">
        <v>4076</v>
      </c>
      <c r="H263" s="14">
        <f t="shared" si="3"/>
        <v>17033</v>
      </c>
      <c r="I263" s="14">
        <v>145</v>
      </c>
      <c r="J263" s="14">
        <v>1000</v>
      </c>
    </row>
    <row r="264" spans="1:10" s="4" customFormat="1" ht="14.5" customHeight="1" x14ac:dyDescent="0.35">
      <c r="A264" s="13" t="s">
        <v>397</v>
      </c>
      <c r="B264" s="13" t="s">
        <v>400</v>
      </c>
      <c r="C264" s="13" t="s">
        <v>24</v>
      </c>
      <c r="D264" s="13" t="s">
        <v>20</v>
      </c>
      <c r="E264" s="13" t="s">
        <v>27</v>
      </c>
      <c r="F264" s="14">
        <v>23142</v>
      </c>
      <c r="G264" s="14">
        <v>12177</v>
      </c>
      <c r="H264" s="14">
        <f t="shared" si="3"/>
        <v>35319</v>
      </c>
      <c r="I264" s="14">
        <v>145</v>
      </c>
      <c r="J264" s="14">
        <v>1000</v>
      </c>
    </row>
    <row r="265" spans="1:10" s="4" customFormat="1" ht="14.5" customHeight="1" x14ac:dyDescent="0.35">
      <c r="A265" s="13" t="s">
        <v>401</v>
      </c>
      <c r="B265" s="13" t="s">
        <v>403</v>
      </c>
      <c r="C265" s="13" t="s">
        <v>21</v>
      </c>
      <c r="D265" s="13" t="s">
        <v>402</v>
      </c>
      <c r="E265" s="13" t="s">
        <v>30</v>
      </c>
      <c r="F265" s="14">
        <v>8438</v>
      </c>
      <c r="G265" s="14">
        <v>13686</v>
      </c>
      <c r="H265" s="14">
        <f t="shared" ref="H265:H328" si="4">SUM(F265:G265)</f>
        <v>22124</v>
      </c>
      <c r="I265" s="14">
        <v>54</v>
      </c>
      <c r="J265" s="14">
        <v>270</v>
      </c>
    </row>
    <row r="266" spans="1:10" s="4" customFormat="1" ht="14.5" customHeight="1" x14ac:dyDescent="0.35">
      <c r="A266" s="13" t="s">
        <v>404</v>
      </c>
      <c r="B266" s="13" t="s">
        <v>405</v>
      </c>
      <c r="C266" s="13" t="s">
        <v>24</v>
      </c>
      <c r="D266" s="13" t="s">
        <v>20</v>
      </c>
      <c r="E266" s="13" t="s">
        <v>27</v>
      </c>
      <c r="F266" s="14">
        <v>11568</v>
      </c>
      <c r="G266" s="14">
        <v>10090</v>
      </c>
      <c r="H266" s="14">
        <f t="shared" si="4"/>
        <v>21658</v>
      </c>
      <c r="I266" s="14">
        <v>304</v>
      </c>
      <c r="J266" s="14">
        <v>2128</v>
      </c>
    </row>
    <row r="267" spans="1:10" s="4" customFormat="1" ht="14.5" customHeight="1" x14ac:dyDescent="0.35">
      <c r="A267" s="13" t="s">
        <v>406</v>
      </c>
      <c r="B267" s="13" t="s">
        <v>406</v>
      </c>
      <c r="C267" s="13" t="s">
        <v>24</v>
      </c>
      <c r="D267" s="13" t="s">
        <v>407</v>
      </c>
      <c r="E267" s="13" t="s">
        <v>27</v>
      </c>
      <c r="F267" s="14">
        <v>24423</v>
      </c>
      <c r="G267" s="14">
        <v>7522</v>
      </c>
      <c r="H267" s="14">
        <f t="shared" si="4"/>
        <v>31945</v>
      </c>
      <c r="I267" s="14">
        <v>359</v>
      </c>
      <c r="J267" s="14">
        <v>2660</v>
      </c>
    </row>
    <row r="268" spans="1:10" s="4" customFormat="1" ht="14.5" customHeight="1" x14ac:dyDescent="0.35">
      <c r="A268" s="13" t="s">
        <v>408</v>
      </c>
      <c r="B268" s="13" t="s">
        <v>408</v>
      </c>
      <c r="C268" s="13" t="s">
        <v>24</v>
      </c>
      <c r="D268" s="13" t="s">
        <v>39</v>
      </c>
      <c r="E268" s="13" t="s">
        <v>40</v>
      </c>
      <c r="F268" s="14">
        <v>41420</v>
      </c>
      <c r="G268" s="14">
        <v>35692</v>
      </c>
      <c r="H268" s="14">
        <f t="shared" si="4"/>
        <v>77112</v>
      </c>
      <c r="I268" s="14">
        <v>301</v>
      </c>
      <c r="J268" s="14">
        <v>2406</v>
      </c>
    </row>
    <row r="269" spans="1:10" s="4" customFormat="1" ht="14.5" customHeight="1" x14ac:dyDescent="0.35">
      <c r="A269" s="13" t="s">
        <v>409</v>
      </c>
      <c r="B269" s="13" t="s">
        <v>411</v>
      </c>
      <c r="C269" s="13" t="s">
        <v>21</v>
      </c>
      <c r="D269" s="13" t="s">
        <v>410</v>
      </c>
      <c r="E269" s="13" t="s">
        <v>27</v>
      </c>
      <c r="F269" s="14">
        <v>766</v>
      </c>
      <c r="G269" s="14">
        <v>293</v>
      </c>
      <c r="H269" s="14">
        <f t="shared" si="4"/>
        <v>1059</v>
      </c>
      <c r="I269" s="14">
        <v>68</v>
      </c>
      <c r="J269" s="14">
        <v>395</v>
      </c>
    </row>
    <row r="270" spans="1:10" s="4" customFormat="1" ht="14.5" customHeight="1" x14ac:dyDescent="0.35">
      <c r="A270" s="13" t="s">
        <v>409</v>
      </c>
      <c r="B270" s="13" t="s">
        <v>412</v>
      </c>
      <c r="C270" s="13" t="s">
        <v>16</v>
      </c>
      <c r="D270" s="13" t="s">
        <v>20</v>
      </c>
      <c r="E270" s="13" t="s">
        <v>27</v>
      </c>
      <c r="F270" s="14"/>
      <c r="G270" s="14"/>
      <c r="H270" s="14">
        <f t="shared" si="4"/>
        <v>0</v>
      </c>
      <c r="I270" s="14"/>
      <c r="J270" s="14"/>
    </row>
    <row r="271" spans="1:10" s="4" customFormat="1" ht="14.5" customHeight="1" x14ac:dyDescent="0.35">
      <c r="A271" s="13" t="s">
        <v>409</v>
      </c>
      <c r="B271" s="13" t="s">
        <v>414</v>
      </c>
      <c r="C271" s="13" t="s">
        <v>21</v>
      </c>
      <c r="D271" s="13" t="s">
        <v>413</v>
      </c>
      <c r="E271" s="13" t="s">
        <v>27</v>
      </c>
      <c r="F271" s="14">
        <v>14060</v>
      </c>
      <c r="G271" s="14">
        <v>5489</v>
      </c>
      <c r="H271" s="14">
        <f t="shared" si="4"/>
        <v>19549</v>
      </c>
      <c r="I271" s="14">
        <v>254</v>
      </c>
      <c r="J271" s="14">
        <v>1521</v>
      </c>
    </row>
    <row r="272" spans="1:10" s="4" customFormat="1" ht="14.5" customHeight="1" x14ac:dyDescent="0.35">
      <c r="A272" s="13" t="s">
        <v>409</v>
      </c>
      <c r="B272" s="13" t="s">
        <v>415</v>
      </c>
      <c r="C272" s="13" t="s">
        <v>21</v>
      </c>
      <c r="D272" s="13" t="s">
        <v>33</v>
      </c>
      <c r="E272" s="13" t="s">
        <v>68</v>
      </c>
      <c r="F272" s="14">
        <v>35169</v>
      </c>
      <c r="G272" s="14">
        <v>25248</v>
      </c>
      <c r="H272" s="14">
        <f t="shared" si="4"/>
        <v>60417</v>
      </c>
      <c r="I272" s="14">
        <v>308</v>
      </c>
      <c r="J272" s="14">
        <v>1861</v>
      </c>
    </row>
    <row r="273" spans="1:10" s="4" customFormat="1" ht="14.5" customHeight="1" x14ac:dyDescent="0.35">
      <c r="A273" s="13" t="s">
        <v>409</v>
      </c>
      <c r="B273" s="13" t="s">
        <v>416</v>
      </c>
      <c r="C273" s="13" t="s">
        <v>24</v>
      </c>
      <c r="D273" s="13" t="s">
        <v>20</v>
      </c>
      <c r="E273" s="13" t="s">
        <v>27</v>
      </c>
      <c r="F273" s="14"/>
      <c r="G273" s="14"/>
      <c r="H273" s="14">
        <f t="shared" si="4"/>
        <v>0</v>
      </c>
      <c r="I273" s="14"/>
      <c r="J273" s="14"/>
    </row>
    <row r="274" spans="1:10" s="4" customFormat="1" ht="14.5" customHeight="1" x14ac:dyDescent="0.35">
      <c r="A274" s="13" t="s">
        <v>409</v>
      </c>
      <c r="B274" s="13" t="s">
        <v>418</v>
      </c>
      <c r="C274" s="13" t="s">
        <v>21</v>
      </c>
      <c r="D274" s="13" t="s">
        <v>417</v>
      </c>
      <c r="E274" s="13" t="s">
        <v>11</v>
      </c>
      <c r="F274" s="14">
        <v>7672</v>
      </c>
      <c r="G274" s="14">
        <v>1496</v>
      </c>
      <c r="H274" s="14">
        <f t="shared" si="4"/>
        <v>9168</v>
      </c>
      <c r="I274" s="14">
        <v>118</v>
      </c>
      <c r="J274" s="14">
        <v>691</v>
      </c>
    </row>
    <row r="275" spans="1:10" s="4" customFormat="1" ht="14.5" customHeight="1" x14ac:dyDescent="0.35">
      <c r="A275" s="13" t="s">
        <v>409</v>
      </c>
      <c r="B275" s="13" t="s">
        <v>419</v>
      </c>
      <c r="C275" s="13" t="s">
        <v>21</v>
      </c>
      <c r="D275" s="13" t="s">
        <v>390</v>
      </c>
      <c r="E275" s="13" t="s">
        <v>137</v>
      </c>
      <c r="F275" s="14">
        <v>57282</v>
      </c>
      <c r="G275" s="14">
        <v>16132</v>
      </c>
      <c r="H275" s="14">
        <f t="shared" si="4"/>
        <v>73414</v>
      </c>
      <c r="I275" s="14">
        <v>342</v>
      </c>
      <c r="J275" s="14">
        <v>2049</v>
      </c>
    </row>
    <row r="276" spans="1:10" s="4" customFormat="1" ht="14.5" customHeight="1" x14ac:dyDescent="0.35">
      <c r="A276" s="13" t="s">
        <v>409</v>
      </c>
      <c r="B276" s="13" t="s">
        <v>420</v>
      </c>
      <c r="C276" s="13" t="s">
        <v>21</v>
      </c>
      <c r="D276" s="13" t="s">
        <v>20</v>
      </c>
      <c r="E276" s="13" t="s">
        <v>27</v>
      </c>
      <c r="F276" s="14">
        <v>18117</v>
      </c>
      <c r="G276" s="14">
        <v>19109</v>
      </c>
      <c r="H276" s="14">
        <f t="shared" si="4"/>
        <v>37226</v>
      </c>
      <c r="I276" s="14">
        <v>89</v>
      </c>
      <c r="J276" s="14">
        <v>534</v>
      </c>
    </row>
    <row r="277" spans="1:10" s="4" customFormat="1" ht="14.5" customHeight="1" x14ac:dyDescent="0.35">
      <c r="A277" s="13" t="s">
        <v>409</v>
      </c>
      <c r="B277" s="13" t="s">
        <v>409</v>
      </c>
      <c r="C277" s="13" t="s">
        <v>21</v>
      </c>
      <c r="D277" s="13" t="s">
        <v>20</v>
      </c>
      <c r="E277" s="13" t="s">
        <v>27</v>
      </c>
      <c r="F277" s="14">
        <v>56916</v>
      </c>
      <c r="G277" s="14">
        <v>58701</v>
      </c>
      <c r="H277" s="14">
        <f t="shared" si="4"/>
        <v>115617</v>
      </c>
      <c r="I277" s="14">
        <v>303</v>
      </c>
      <c r="J277" s="14">
        <v>2140</v>
      </c>
    </row>
    <row r="278" spans="1:10" s="4" customFormat="1" ht="14.5" customHeight="1" x14ac:dyDescent="0.35">
      <c r="A278" s="13" t="s">
        <v>409</v>
      </c>
      <c r="B278" s="13" t="s">
        <v>421</v>
      </c>
      <c r="C278" s="13" t="s">
        <v>24</v>
      </c>
      <c r="D278" s="13" t="s">
        <v>205</v>
      </c>
      <c r="E278" s="13" t="s">
        <v>79</v>
      </c>
      <c r="F278" s="14">
        <v>22395</v>
      </c>
      <c r="G278" s="14">
        <v>88783</v>
      </c>
      <c r="H278" s="14">
        <f t="shared" si="4"/>
        <v>111178</v>
      </c>
      <c r="I278" s="14">
        <v>303</v>
      </c>
      <c r="J278" s="14">
        <v>2209</v>
      </c>
    </row>
    <row r="279" spans="1:10" s="4" customFormat="1" ht="14.5" customHeight="1" x14ac:dyDescent="0.35">
      <c r="A279" s="13" t="s">
        <v>409</v>
      </c>
      <c r="B279" s="13" t="s">
        <v>423</v>
      </c>
      <c r="C279" s="13" t="s">
        <v>21</v>
      </c>
      <c r="D279" s="13" t="s">
        <v>422</v>
      </c>
      <c r="E279" s="13" t="s">
        <v>93</v>
      </c>
      <c r="F279" s="14">
        <v>4150</v>
      </c>
      <c r="G279" s="14">
        <v>987</v>
      </c>
      <c r="H279" s="14">
        <f t="shared" si="4"/>
        <v>5137</v>
      </c>
      <c r="I279" s="14">
        <v>64</v>
      </c>
      <c r="J279" s="14">
        <v>384</v>
      </c>
    </row>
    <row r="280" spans="1:10" s="4" customFormat="1" ht="14.5" customHeight="1" x14ac:dyDescent="0.35">
      <c r="A280" s="13" t="s">
        <v>409</v>
      </c>
      <c r="B280" s="13" t="s">
        <v>424</v>
      </c>
      <c r="C280" s="13" t="s">
        <v>21</v>
      </c>
      <c r="D280" s="13" t="s">
        <v>20</v>
      </c>
      <c r="E280" s="13" t="s">
        <v>27</v>
      </c>
      <c r="F280" s="14">
        <v>12410</v>
      </c>
      <c r="G280" s="14">
        <v>1964</v>
      </c>
      <c r="H280" s="14">
        <f t="shared" si="4"/>
        <v>14374</v>
      </c>
      <c r="I280" s="14">
        <v>255</v>
      </c>
      <c r="J280" s="14">
        <v>1535</v>
      </c>
    </row>
    <row r="281" spans="1:10" s="4" customFormat="1" ht="14.5" customHeight="1" x14ac:dyDescent="0.35">
      <c r="A281" s="13" t="s">
        <v>425</v>
      </c>
      <c r="B281" s="13" t="s">
        <v>426</v>
      </c>
      <c r="C281" s="13" t="s">
        <v>24</v>
      </c>
      <c r="D281" s="13" t="s">
        <v>42</v>
      </c>
      <c r="E281" s="13" t="s">
        <v>27</v>
      </c>
      <c r="F281" s="14">
        <v>0</v>
      </c>
      <c r="G281" s="14">
        <v>55938</v>
      </c>
      <c r="H281" s="14">
        <f t="shared" si="4"/>
        <v>55938</v>
      </c>
      <c r="I281" s="14">
        <v>300</v>
      </c>
      <c r="J281" s="14">
        <v>2200</v>
      </c>
    </row>
    <row r="282" spans="1:10" s="4" customFormat="1" ht="14.5" customHeight="1" x14ac:dyDescent="0.35">
      <c r="A282" s="13" t="s">
        <v>427</v>
      </c>
      <c r="B282" s="13" t="s">
        <v>429</v>
      </c>
      <c r="C282" s="13" t="s">
        <v>21</v>
      </c>
      <c r="D282" s="13" t="s">
        <v>428</v>
      </c>
      <c r="E282" s="13" t="s">
        <v>40</v>
      </c>
      <c r="F282" s="14"/>
      <c r="G282" s="14">
        <v>1043</v>
      </c>
      <c r="H282" s="14">
        <f t="shared" si="4"/>
        <v>1043</v>
      </c>
      <c r="I282" s="14">
        <v>107</v>
      </c>
      <c r="J282" s="14">
        <v>498</v>
      </c>
    </row>
    <row r="283" spans="1:10" s="4" customFormat="1" ht="14.5" customHeight="1" x14ac:dyDescent="0.35">
      <c r="A283" s="13" t="s">
        <v>427</v>
      </c>
      <c r="B283" s="13" t="s">
        <v>430</v>
      </c>
      <c r="C283" s="13" t="s">
        <v>24</v>
      </c>
      <c r="D283" s="13" t="s">
        <v>428</v>
      </c>
      <c r="E283" s="13" t="s">
        <v>40</v>
      </c>
      <c r="F283" s="14">
        <v>1824</v>
      </c>
      <c r="G283" s="14">
        <v>7454</v>
      </c>
      <c r="H283" s="14">
        <f t="shared" si="4"/>
        <v>9278</v>
      </c>
      <c r="I283" s="14">
        <v>333</v>
      </c>
      <c r="J283" s="14">
        <v>2121</v>
      </c>
    </row>
    <row r="284" spans="1:10" s="4" customFormat="1" ht="14.5" customHeight="1" x14ac:dyDescent="0.35">
      <c r="A284" s="13" t="s">
        <v>431</v>
      </c>
      <c r="B284" s="13" t="s">
        <v>431</v>
      </c>
      <c r="C284" s="13" t="s">
        <v>24</v>
      </c>
      <c r="D284" s="13" t="s">
        <v>18</v>
      </c>
      <c r="E284" s="13" t="s">
        <v>19</v>
      </c>
      <c r="F284" s="14">
        <v>2342</v>
      </c>
      <c r="G284" s="14">
        <v>30276</v>
      </c>
      <c r="H284" s="14">
        <f t="shared" si="4"/>
        <v>32618</v>
      </c>
      <c r="I284" s="14">
        <v>303</v>
      </c>
      <c r="J284" s="14">
        <v>2119</v>
      </c>
    </row>
    <row r="285" spans="1:10" s="4" customFormat="1" ht="14.5" customHeight="1" x14ac:dyDescent="0.35">
      <c r="A285" s="13" t="s">
        <v>432</v>
      </c>
      <c r="B285" s="13" t="s">
        <v>432</v>
      </c>
      <c r="C285" s="13" t="s">
        <v>24</v>
      </c>
      <c r="D285" s="13" t="s">
        <v>352</v>
      </c>
      <c r="E285" s="13" t="s">
        <v>68</v>
      </c>
      <c r="F285" s="14">
        <v>7814</v>
      </c>
      <c r="G285" s="14">
        <v>9169</v>
      </c>
      <c r="H285" s="14">
        <f t="shared" si="4"/>
        <v>16983</v>
      </c>
      <c r="I285" s="14">
        <v>278</v>
      </c>
      <c r="J285" s="14">
        <v>2213</v>
      </c>
    </row>
    <row r="286" spans="1:10" s="4" customFormat="1" ht="14.5" customHeight="1" x14ac:dyDescent="0.35">
      <c r="A286" s="13" t="s">
        <v>433</v>
      </c>
      <c r="B286" s="13" t="s">
        <v>434</v>
      </c>
      <c r="C286" s="13" t="s">
        <v>24</v>
      </c>
      <c r="D286" s="13" t="s">
        <v>42</v>
      </c>
      <c r="E286" s="13" t="s">
        <v>27</v>
      </c>
      <c r="F286" s="14">
        <v>25722</v>
      </c>
      <c r="G286" s="14">
        <v>38444</v>
      </c>
      <c r="H286" s="14">
        <f t="shared" si="4"/>
        <v>64166</v>
      </c>
      <c r="I286" s="14">
        <v>289</v>
      </c>
      <c r="J286" s="14">
        <v>2009</v>
      </c>
    </row>
    <row r="287" spans="1:10" s="4" customFormat="1" ht="14.5" customHeight="1" x14ac:dyDescent="0.35">
      <c r="A287" s="13" t="s">
        <v>435</v>
      </c>
      <c r="B287" s="13" t="s">
        <v>435</v>
      </c>
      <c r="C287" s="13" t="s">
        <v>24</v>
      </c>
      <c r="D287" s="13" t="s">
        <v>436</v>
      </c>
      <c r="E287" s="13" t="s">
        <v>11</v>
      </c>
      <c r="F287" s="14">
        <v>5836</v>
      </c>
      <c r="G287" s="14">
        <v>28186</v>
      </c>
      <c r="H287" s="14">
        <f t="shared" si="4"/>
        <v>34022</v>
      </c>
      <c r="I287" s="14">
        <v>319</v>
      </c>
      <c r="J287" s="14">
        <v>2233</v>
      </c>
    </row>
    <row r="288" spans="1:10" s="4" customFormat="1" ht="14.5" customHeight="1" x14ac:dyDescent="0.35">
      <c r="A288" s="13" t="s">
        <v>437</v>
      </c>
      <c r="B288" s="13" t="s">
        <v>437</v>
      </c>
      <c r="C288" s="13" t="s">
        <v>24</v>
      </c>
      <c r="D288" s="13" t="s">
        <v>352</v>
      </c>
      <c r="E288" s="13" t="s">
        <v>68</v>
      </c>
      <c r="F288" s="14">
        <v>5720</v>
      </c>
      <c r="G288" s="14">
        <v>11694</v>
      </c>
      <c r="H288" s="14">
        <f t="shared" si="4"/>
        <v>17414</v>
      </c>
      <c r="I288" s="14">
        <v>303</v>
      </c>
      <c r="J288" s="14">
        <v>2223</v>
      </c>
    </row>
    <row r="289" spans="1:10" s="4" customFormat="1" ht="14.5" customHeight="1" x14ac:dyDescent="0.35">
      <c r="A289" s="13" t="s">
        <v>438</v>
      </c>
      <c r="B289" s="13" t="s">
        <v>438</v>
      </c>
      <c r="C289" s="13" t="s">
        <v>24</v>
      </c>
      <c r="D289" s="13" t="s">
        <v>113</v>
      </c>
      <c r="E289" s="13" t="s">
        <v>27</v>
      </c>
      <c r="F289" s="14">
        <v>11079</v>
      </c>
      <c r="G289" s="14">
        <v>10696</v>
      </c>
      <c r="H289" s="14">
        <f t="shared" si="4"/>
        <v>21775</v>
      </c>
      <c r="I289" s="14">
        <v>312</v>
      </c>
      <c r="J289" s="14">
        <v>1490</v>
      </c>
    </row>
    <row r="290" spans="1:10" s="4" customFormat="1" ht="14.5" customHeight="1" x14ac:dyDescent="0.35">
      <c r="A290" s="13" t="s">
        <v>439</v>
      </c>
      <c r="B290" s="13" t="s">
        <v>439</v>
      </c>
      <c r="C290" s="13" t="s">
        <v>24</v>
      </c>
      <c r="D290" s="13" t="s">
        <v>20</v>
      </c>
      <c r="E290" s="13" t="s">
        <v>27</v>
      </c>
      <c r="F290" s="14">
        <v>5340</v>
      </c>
      <c r="G290" s="14">
        <v>15625</v>
      </c>
      <c r="H290" s="14">
        <f t="shared" si="4"/>
        <v>20965</v>
      </c>
      <c r="I290" s="14">
        <v>352</v>
      </c>
      <c r="J290" s="14">
        <v>1914</v>
      </c>
    </row>
    <row r="291" spans="1:10" s="4" customFormat="1" ht="14.5" customHeight="1" x14ac:dyDescent="0.35">
      <c r="A291" s="13" t="s">
        <v>440</v>
      </c>
      <c r="B291" s="13" t="s">
        <v>440</v>
      </c>
      <c r="C291" s="13" t="s">
        <v>24</v>
      </c>
      <c r="D291" s="13" t="s">
        <v>20</v>
      </c>
      <c r="E291" s="13" t="s">
        <v>27</v>
      </c>
      <c r="F291" s="14">
        <v>8566</v>
      </c>
      <c r="G291" s="14">
        <v>12251</v>
      </c>
      <c r="H291" s="14">
        <f t="shared" si="4"/>
        <v>20817</v>
      </c>
      <c r="I291" s="14">
        <v>308</v>
      </c>
      <c r="J291" s="14">
        <v>2312</v>
      </c>
    </row>
    <row r="292" spans="1:10" s="4" customFormat="1" ht="14.5" customHeight="1" x14ac:dyDescent="0.35">
      <c r="A292" s="13" t="s">
        <v>441</v>
      </c>
      <c r="B292" s="13" t="s">
        <v>441</v>
      </c>
      <c r="C292" s="13" t="s">
        <v>16</v>
      </c>
      <c r="D292" s="13" t="s">
        <v>442</v>
      </c>
      <c r="E292" s="13" t="s">
        <v>15</v>
      </c>
      <c r="F292" s="14">
        <v>4220</v>
      </c>
      <c r="G292" s="14">
        <v>1037</v>
      </c>
      <c r="H292" s="14">
        <f t="shared" si="4"/>
        <v>5257</v>
      </c>
      <c r="I292" s="14">
        <v>251</v>
      </c>
      <c r="J292" s="14">
        <v>2008</v>
      </c>
    </row>
    <row r="293" spans="1:10" s="4" customFormat="1" ht="14.5" customHeight="1" x14ac:dyDescent="0.35">
      <c r="A293" s="13" t="s">
        <v>443</v>
      </c>
      <c r="B293" s="13" t="s">
        <v>444</v>
      </c>
      <c r="C293" s="13" t="s">
        <v>21</v>
      </c>
      <c r="D293" s="13" t="s">
        <v>39</v>
      </c>
      <c r="E293" s="13" t="s">
        <v>40</v>
      </c>
      <c r="F293" s="14">
        <v>12242</v>
      </c>
      <c r="G293" s="14">
        <v>3598</v>
      </c>
      <c r="H293" s="14">
        <f t="shared" si="4"/>
        <v>15840</v>
      </c>
      <c r="I293" s="14">
        <v>109</v>
      </c>
      <c r="J293" s="14">
        <v>872</v>
      </c>
    </row>
    <row r="294" spans="1:10" s="4" customFormat="1" ht="14.5" customHeight="1" x14ac:dyDescent="0.35">
      <c r="A294" s="13" t="s">
        <v>443</v>
      </c>
      <c r="B294" s="13" t="s">
        <v>445</v>
      </c>
      <c r="C294" s="13" t="s">
        <v>21</v>
      </c>
      <c r="D294" s="13" t="s">
        <v>39</v>
      </c>
      <c r="E294" s="13" t="s">
        <v>40</v>
      </c>
      <c r="F294" s="14"/>
      <c r="G294" s="14"/>
      <c r="H294" s="14">
        <f t="shared" si="4"/>
        <v>0</v>
      </c>
      <c r="I294" s="14"/>
      <c r="J294" s="14"/>
    </row>
    <row r="295" spans="1:10" s="4" customFormat="1" ht="14.5" customHeight="1" x14ac:dyDescent="0.35">
      <c r="A295" s="13" t="s">
        <v>443</v>
      </c>
      <c r="B295" s="13" t="s">
        <v>446</v>
      </c>
      <c r="C295" s="13" t="s">
        <v>144</v>
      </c>
      <c r="D295" s="13" t="s">
        <v>39</v>
      </c>
      <c r="E295" s="13" t="s">
        <v>40</v>
      </c>
      <c r="F295" s="14"/>
      <c r="G295" s="14"/>
      <c r="H295" s="14">
        <f t="shared" si="4"/>
        <v>0</v>
      </c>
      <c r="I295" s="14"/>
      <c r="J295" s="14"/>
    </row>
    <row r="296" spans="1:10" s="4" customFormat="1" ht="14.5" customHeight="1" x14ac:dyDescent="0.35">
      <c r="A296" s="13" t="s">
        <v>443</v>
      </c>
      <c r="B296" s="13" t="s">
        <v>447</v>
      </c>
      <c r="C296" s="13" t="s">
        <v>24</v>
      </c>
      <c r="D296" s="13" t="s">
        <v>39</v>
      </c>
      <c r="E296" s="13" t="s">
        <v>40</v>
      </c>
      <c r="F296" s="14">
        <v>4124</v>
      </c>
      <c r="G296" s="14">
        <v>12953</v>
      </c>
      <c r="H296" s="14">
        <f t="shared" si="4"/>
        <v>17077</v>
      </c>
      <c r="I296" s="14">
        <v>259</v>
      </c>
      <c r="J296" s="14">
        <v>1600</v>
      </c>
    </row>
    <row r="297" spans="1:10" s="4" customFormat="1" ht="14.5" customHeight="1" x14ac:dyDescent="0.35">
      <c r="A297" s="13" t="s">
        <v>443</v>
      </c>
      <c r="B297" s="13" t="s">
        <v>448</v>
      </c>
      <c r="C297" s="13" t="s">
        <v>21</v>
      </c>
      <c r="D297" s="13" t="s">
        <v>39</v>
      </c>
      <c r="E297" s="13" t="s">
        <v>40</v>
      </c>
      <c r="F297" s="14">
        <v>41420</v>
      </c>
      <c r="G297" s="14">
        <v>35692</v>
      </c>
      <c r="H297" s="14">
        <f t="shared" si="4"/>
        <v>77112</v>
      </c>
      <c r="I297" s="14">
        <v>297</v>
      </c>
      <c r="J297" s="14">
        <v>2376</v>
      </c>
    </row>
    <row r="298" spans="1:10" s="4" customFormat="1" ht="14.5" customHeight="1" x14ac:dyDescent="0.35">
      <c r="A298" s="13" t="s">
        <v>449</v>
      </c>
      <c r="B298" s="13" t="s">
        <v>450</v>
      </c>
      <c r="C298" s="13" t="s">
        <v>24</v>
      </c>
      <c r="D298" s="13" t="s">
        <v>39</v>
      </c>
      <c r="E298" s="13" t="s">
        <v>40</v>
      </c>
      <c r="F298" s="14">
        <v>21646</v>
      </c>
      <c r="G298" s="14">
        <v>10208</v>
      </c>
      <c r="H298" s="14">
        <f t="shared" si="4"/>
        <v>31854</v>
      </c>
      <c r="I298" s="14">
        <v>301</v>
      </c>
      <c r="J298" s="14">
        <v>2077</v>
      </c>
    </row>
    <row r="299" spans="1:10" s="4" customFormat="1" ht="14.5" customHeight="1" x14ac:dyDescent="0.35">
      <c r="A299" s="13" t="s">
        <v>449</v>
      </c>
      <c r="B299" s="13" t="s">
        <v>449</v>
      </c>
      <c r="C299" s="13" t="s">
        <v>16</v>
      </c>
      <c r="D299" s="13" t="s">
        <v>39</v>
      </c>
      <c r="E299" s="13" t="s">
        <v>40</v>
      </c>
      <c r="F299" s="14">
        <v>14004</v>
      </c>
      <c r="G299" s="14">
        <v>14185</v>
      </c>
      <c r="H299" s="14">
        <f t="shared" si="4"/>
        <v>28189</v>
      </c>
      <c r="I299" s="14">
        <v>259</v>
      </c>
      <c r="J299" s="14">
        <v>2408</v>
      </c>
    </row>
    <row r="300" spans="1:10" s="4" customFormat="1" ht="14.5" customHeight="1" x14ac:dyDescent="0.35">
      <c r="A300" s="13" t="s">
        <v>449</v>
      </c>
      <c r="B300" s="13" t="s">
        <v>451</v>
      </c>
      <c r="C300" s="13"/>
      <c r="D300" s="13"/>
      <c r="E300" s="13"/>
      <c r="F300" s="14">
        <v>4386</v>
      </c>
      <c r="G300" s="14">
        <v>14615</v>
      </c>
      <c r="H300" s="14">
        <f t="shared" si="4"/>
        <v>19001</v>
      </c>
      <c r="I300" s="14">
        <v>265</v>
      </c>
      <c r="J300" s="14">
        <v>2120</v>
      </c>
    </row>
    <row r="301" spans="1:10" s="4" customFormat="1" ht="14.5" customHeight="1" x14ac:dyDescent="0.35">
      <c r="A301" s="13" t="s">
        <v>452</v>
      </c>
      <c r="B301" s="13" t="s">
        <v>452</v>
      </c>
      <c r="C301" s="13" t="s">
        <v>24</v>
      </c>
      <c r="D301" s="13" t="s">
        <v>20</v>
      </c>
      <c r="E301" s="13" t="s">
        <v>27</v>
      </c>
      <c r="F301" s="14">
        <v>15467</v>
      </c>
      <c r="G301" s="14">
        <v>1991</v>
      </c>
      <c r="H301" s="14">
        <f t="shared" si="4"/>
        <v>17458</v>
      </c>
      <c r="I301" s="14">
        <v>277</v>
      </c>
      <c r="J301" s="14">
        <v>2479</v>
      </c>
    </row>
    <row r="302" spans="1:10" s="4" customFormat="1" ht="14.5" customHeight="1" x14ac:dyDescent="0.35">
      <c r="A302" s="13" t="s">
        <v>453</v>
      </c>
      <c r="B302" s="13" t="s">
        <v>453</v>
      </c>
      <c r="C302" s="13" t="s">
        <v>24</v>
      </c>
      <c r="D302" s="13" t="s">
        <v>20</v>
      </c>
      <c r="E302" s="13" t="s">
        <v>27</v>
      </c>
      <c r="F302" s="14">
        <v>5942</v>
      </c>
      <c r="G302" s="14">
        <v>28099</v>
      </c>
      <c r="H302" s="14">
        <f t="shared" si="4"/>
        <v>34041</v>
      </c>
      <c r="I302" s="14">
        <v>296</v>
      </c>
      <c r="J302" s="14">
        <v>2148</v>
      </c>
    </row>
    <row r="303" spans="1:10" s="4" customFormat="1" ht="14.5" customHeight="1" x14ac:dyDescent="0.35">
      <c r="A303" s="13" t="s">
        <v>454</v>
      </c>
      <c r="B303" s="13" t="s">
        <v>455</v>
      </c>
      <c r="C303" s="13" t="s">
        <v>16</v>
      </c>
      <c r="D303" s="13" t="s">
        <v>302</v>
      </c>
      <c r="E303" s="13" t="s">
        <v>30</v>
      </c>
      <c r="F303" s="14">
        <v>2458</v>
      </c>
      <c r="G303" s="14">
        <v>6193</v>
      </c>
      <c r="H303" s="14">
        <f t="shared" si="4"/>
        <v>8651</v>
      </c>
      <c r="I303" s="14">
        <v>244</v>
      </c>
      <c r="J303" s="14">
        <v>1470</v>
      </c>
    </row>
    <row r="304" spans="1:10" s="4" customFormat="1" ht="14.5" customHeight="1" x14ac:dyDescent="0.35">
      <c r="A304" s="13" t="s">
        <v>454</v>
      </c>
      <c r="B304" s="13" t="s">
        <v>454</v>
      </c>
      <c r="C304" s="13" t="s">
        <v>16</v>
      </c>
      <c r="D304" s="13" t="s">
        <v>302</v>
      </c>
      <c r="E304" s="13" t="s">
        <v>30</v>
      </c>
      <c r="F304" s="14">
        <v>5943</v>
      </c>
      <c r="G304" s="14">
        <v>5067</v>
      </c>
      <c r="H304" s="14">
        <f t="shared" si="4"/>
        <v>11010</v>
      </c>
      <c r="I304" s="14">
        <v>244</v>
      </c>
      <c r="J304" s="14">
        <v>1470</v>
      </c>
    </row>
    <row r="305" spans="1:10" s="4" customFormat="1" ht="14.5" customHeight="1" x14ac:dyDescent="0.35">
      <c r="A305" s="13" t="s">
        <v>456</v>
      </c>
      <c r="B305" s="13" t="s">
        <v>456</v>
      </c>
      <c r="C305" s="13" t="s">
        <v>21</v>
      </c>
      <c r="D305" s="13" t="s">
        <v>14</v>
      </c>
      <c r="E305" s="13" t="s">
        <v>15</v>
      </c>
      <c r="F305" s="14">
        <v>1458</v>
      </c>
      <c r="G305" s="14">
        <v>2231</v>
      </c>
      <c r="H305" s="14">
        <f t="shared" si="4"/>
        <v>3689</v>
      </c>
      <c r="I305" s="14">
        <v>99</v>
      </c>
      <c r="J305" s="14">
        <v>545</v>
      </c>
    </row>
    <row r="306" spans="1:10" s="4" customFormat="1" ht="14.5" customHeight="1" x14ac:dyDescent="0.35">
      <c r="A306" s="13" t="s">
        <v>457</v>
      </c>
      <c r="B306" s="13" t="s">
        <v>458</v>
      </c>
      <c r="C306" s="13" t="s">
        <v>24</v>
      </c>
      <c r="D306" s="13" t="s">
        <v>10</v>
      </c>
      <c r="E306" s="13" t="s">
        <v>11</v>
      </c>
      <c r="F306" s="14">
        <v>4591</v>
      </c>
      <c r="G306" s="14">
        <v>3106</v>
      </c>
      <c r="H306" s="14">
        <f t="shared" si="4"/>
        <v>7697</v>
      </c>
      <c r="I306" s="14">
        <v>154</v>
      </c>
      <c r="J306" s="14">
        <v>799</v>
      </c>
    </row>
    <row r="307" spans="1:10" s="4" customFormat="1" ht="14.5" customHeight="1" x14ac:dyDescent="0.35">
      <c r="A307" s="13" t="s">
        <v>457</v>
      </c>
      <c r="B307" s="13" t="s">
        <v>459</v>
      </c>
      <c r="C307" s="13" t="s">
        <v>144</v>
      </c>
      <c r="D307" s="13" t="s">
        <v>10</v>
      </c>
      <c r="E307" s="13" t="s">
        <v>11</v>
      </c>
      <c r="F307" s="14">
        <v>6782</v>
      </c>
      <c r="G307" s="14">
        <v>6944</v>
      </c>
      <c r="H307" s="14">
        <f t="shared" si="4"/>
        <v>13726</v>
      </c>
      <c r="I307" s="14">
        <v>300</v>
      </c>
      <c r="J307" s="14">
        <v>2406</v>
      </c>
    </row>
    <row r="308" spans="1:10" s="4" customFormat="1" ht="14.5" customHeight="1" x14ac:dyDescent="0.35">
      <c r="A308" s="13" t="s">
        <v>457</v>
      </c>
      <c r="B308" s="13" t="s">
        <v>460</v>
      </c>
      <c r="C308" s="13" t="s">
        <v>21</v>
      </c>
      <c r="D308" s="13" t="s">
        <v>10</v>
      </c>
      <c r="E308" s="13" t="s">
        <v>11</v>
      </c>
      <c r="F308" s="14"/>
      <c r="G308" s="14">
        <v>13564</v>
      </c>
      <c r="H308" s="14">
        <f t="shared" si="4"/>
        <v>13564</v>
      </c>
      <c r="I308" s="14">
        <v>105</v>
      </c>
      <c r="J308" s="14">
        <v>312</v>
      </c>
    </row>
    <row r="309" spans="1:10" s="4" customFormat="1" ht="14.5" customHeight="1" x14ac:dyDescent="0.35">
      <c r="A309" s="13" t="s">
        <v>457</v>
      </c>
      <c r="B309" s="13" t="s">
        <v>461</v>
      </c>
      <c r="C309" s="13" t="s">
        <v>21</v>
      </c>
      <c r="D309" s="13" t="s">
        <v>10</v>
      </c>
      <c r="E309" s="13" t="s">
        <v>11</v>
      </c>
      <c r="F309" s="14">
        <v>23257</v>
      </c>
      <c r="G309" s="14">
        <v>7384</v>
      </c>
      <c r="H309" s="14">
        <f t="shared" si="4"/>
        <v>30641</v>
      </c>
      <c r="I309" s="14">
        <v>167</v>
      </c>
      <c r="J309" s="14">
        <v>1022</v>
      </c>
    </row>
    <row r="310" spans="1:10" s="4" customFormat="1" ht="14.5" customHeight="1" x14ac:dyDescent="0.35">
      <c r="A310" s="13" t="s">
        <v>457</v>
      </c>
      <c r="B310" s="13" t="s">
        <v>462</v>
      </c>
      <c r="C310" s="13" t="s">
        <v>21</v>
      </c>
      <c r="D310" s="13" t="s">
        <v>10</v>
      </c>
      <c r="E310" s="13" t="s">
        <v>11</v>
      </c>
      <c r="F310" s="14">
        <v>93124</v>
      </c>
      <c r="G310" s="14">
        <v>24202</v>
      </c>
      <c r="H310" s="14">
        <f t="shared" si="4"/>
        <v>117326</v>
      </c>
      <c r="I310" s="14">
        <v>313</v>
      </c>
      <c r="J310" s="14">
        <v>2505</v>
      </c>
    </row>
    <row r="311" spans="1:10" s="4" customFormat="1" ht="14.5" customHeight="1" x14ac:dyDescent="0.35">
      <c r="A311" s="13" t="s">
        <v>457</v>
      </c>
      <c r="B311" s="13" t="s">
        <v>463</v>
      </c>
      <c r="C311" s="13" t="s">
        <v>16</v>
      </c>
      <c r="D311" s="13" t="s">
        <v>10</v>
      </c>
      <c r="E311" s="13" t="s">
        <v>11</v>
      </c>
      <c r="F311" s="14">
        <v>14588</v>
      </c>
      <c r="G311" s="14">
        <v>15935</v>
      </c>
      <c r="H311" s="14">
        <f t="shared" si="4"/>
        <v>30523</v>
      </c>
      <c r="I311" s="14">
        <v>241</v>
      </c>
      <c r="J311" s="14">
        <v>1929</v>
      </c>
    </row>
    <row r="312" spans="1:10" s="4" customFormat="1" ht="14.5" customHeight="1" x14ac:dyDescent="0.35">
      <c r="A312" s="13" t="s">
        <v>464</v>
      </c>
      <c r="B312" s="13" t="s">
        <v>464</v>
      </c>
      <c r="C312" s="13" t="s">
        <v>16</v>
      </c>
      <c r="D312" s="13" t="s">
        <v>10</v>
      </c>
      <c r="E312" s="13" t="s">
        <v>11</v>
      </c>
      <c r="F312" s="14">
        <v>14144</v>
      </c>
      <c r="G312" s="14">
        <v>18748</v>
      </c>
      <c r="H312" s="14">
        <f t="shared" si="4"/>
        <v>32892</v>
      </c>
      <c r="I312" s="14">
        <v>301</v>
      </c>
      <c r="J312" s="14">
        <v>2200</v>
      </c>
    </row>
    <row r="313" spans="1:10" s="4" customFormat="1" ht="14.5" customHeight="1" x14ac:dyDescent="0.35">
      <c r="A313" s="13" t="s">
        <v>514</v>
      </c>
      <c r="B313" s="13" t="s">
        <v>514</v>
      </c>
      <c r="C313" s="13" t="s">
        <v>144</v>
      </c>
      <c r="D313" s="13" t="s">
        <v>10</v>
      </c>
      <c r="E313" s="13" t="s">
        <v>11</v>
      </c>
      <c r="F313" s="14"/>
      <c r="G313" s="14"/>
      <c r="H313" s="14">
        <f t="shared" si="4"/>
        <v>0</v>
      </c>
      <c r="I313" s="14"/>
      <c r="J313" s="14"/>
    </row>
    <row r="314" spans="1:10" s="4" customFormat="1" ht="14.5" customHeight="1" x14ac:dyDescent="0.35">
      <c r="A314" s="13" t="s">
        <v>465</v>
      </c>
      <c r="B314" s="13" t="s">
        <v>466</v>
      </c>
      <c r="C314" s="13" t="s">
        <v>21</v>
      </c>
      <c r="D314" s="13" t="s">
        <v>124</v>
      </c>
      <c r="E314" s="13" t="s">
        <v>27</v>
      </c>
      <c r="F314" s="14">
        <v>4762</v>
      </c>
      <c r="G314" s="14">
        <v>3175</v>
      </c>
      <c r="H314" s="14">
        <f t="shared" si="4"/>
        <v>7937</v>
      </c>
      <c r="I314" s="14">
        <v>135</v>
      </c>
      <c r="J314" s="14">
        <v>729</v>
      </c>
    </row>
    <row r="315" spans="1:10" s="4" customFormat="1" ht="14.5" customHeight="1" x14ac:dyDescent="0.35">
      <c r="A315" s="13" t="s">
        <v>465</v>
      </c>
      <c r="B315" s="13" t="s">
        <v>467</v>
      </c>
      <c r="C315" s="13" t="s">
        <v>16</v>
      </c>
      <c r="D315" s="13" t="s">
        <v>124</v>
      </c>
      <c r="E315" s="13" t="s">
        <v>27</v>
      </c>
      <c r="F315" s="14">
        <v>18551</v>
      </c>
      <c r="G315" s="14">
        <v>3900</v>
      </c>
      <c r="H315" s="14">
        <f t="shared" si="4"/>
        <v>22451</v>
      </c>
      <c r="I315" s="14">
        <v>306</v>
      </c>
      <c r="J315" s="14">
        <v>2142</v>
      </c>
    </row>
    <row r="316" spans="1:10" s="4" customFormat="1" ht="14.5" customHeight="1" x14ac:dyDescent="0.35">
      <c r="A316" s="13" t="s">
        <v>465</v>
      </c>
      <c r="B316" s="13" t="s">
        <v>468</v>
      </c>
      <c r="C316" s="13" t="s">
        <v>21</v>
      </c>
      <c r="D316" s="13" t="s">
        <v>124</v>
      </c>
      <c r="E316" s="13" t="s">
        <v>27</v>
      </c>
      <c r="F316" s="14">
        <v>0</v>
      </c>
      <c r="G316" s="14">
        <v>2961</v>
      </c>
      <c r="H316" s="14">
        <f t="shared" si="4"/>
        <v>2961</v>
      </c>
      <c r="I316" s="14">
        <v>172</v>
      </c>
      <c r="J316" s="14">
        <v>688</v>
      </c>
    </row>
    <row r="317" spans="1:10" s="4" customFormat="1" ht="14.5" customHeight="1" x14ac:dyDescent="0.35">
      <c r="A317" s="13" t="s">
        <v>465</v>
      </c>
      <c r="B317" s="13" t="s">
        <v>469</v>
      </c>
      <c r="C317" s="13" t="s">
        <v>16</v>
      </c>
      <c r="D317" s="13" t="s">
        <v>124</v>
      </c>
      <c r="E317" s="13" t="s">
        <v>27</v>
      </c>
      <c r="F317" s="14">
        <v>1273</v>
      </c>
      <c r="G317" s="14">
        <v>948</v>
      </c>
      <c r="H317" s="14">
        <f t="shared" si="4"/>
        <v>2221</v>
      </c>
      <c r="I317" s="14">
        <v>306</v>
      </c>
      <c r="J317" s="14">
        <v>1836</v>
      </c>
    </row>
    <row r="318" spans="1:10" s="4" customFormat="1" ht="14.5" customHeight="1" x14ac:dyDescent="0.35">
      <c r="A318" s="13" t="s">
        <v>465</v>
      </c>
      <c r="B318" s="13" t="s">
        <v>470</v>
      </c>
      <c r="C318" s="13" t="s">
        <v>21</v>
      </c>
      <c r="D318" s="13" t="s">
        <v>124</v>
      </c>
      <c r="E318" s="13" t="s">
        <v>27</v>
      </c>
      <c r="F318" s="14">
        <v>7826</v>
      </c>
      <c r="G318" s="14">
        <v>2263</v>
      </c>
      <c r="H318" s="14">
        <f t="shared" si="4"/>
        <v>10089</v>
      </c>
      <c r="I318" s="14">
        <v>306</v>
      </c>
      <c r="J318" s="14">
        <v>1836</v>
      </c>
    </row>
    <row r="319" spans="1:10" s="4" customFormat="1" ht="14.5" customHeight="1" x14ac:dyDescent="0.35">
      <c r="A319" s="13" t="s">
        <v>471</v>
      </c>
      <c r="B319" s="13" t="s">
        <v>472</v>
      </c>
      <c r="C319" s="13" t="s">
        <v>24</v>
      </c>
      <c r="D319" s="13" t="s">
        <v>20</v>
      </c>
      <c r="E319" s="13" t="s">
        <v>27</v>
      </c>
      <c r="F319" s="14">
        <v>0</v>
      </c>
      <c r="G319" s="14">
        <v>295</v>
      </c>
      <c r="H319" s="14">
        <f t="shared" si="4"/>
        <v>295</v>
      </c>
      <c r="I319" s="14">
        <v>12</v>
      </c>
      <c r="J319" s="14">
        <v>48</v>
      </c>
    </row>
    <row r="320" spans="1:10" s="4" customFormat="1" ht="14.5" customHeight="1" x14ac:dyDescent="0.35">
      <c r="A320" s="13" t="s">
        <v>471</v>
      </c>
      <c r="B320" s="13" t="s">
        <v>473</v>
      </c>
      <c r="C320" s="13" t="s">
        <v>24</v>
      </c>
      <c r="D320" s="13" t="s">
        <v>39</v>
      </c>
      <c r="E320" s="13" t="s">
        <v>40</v>
      </c>
      <c r="F320" s="14">
        <v>6873</v>
      </c>
      <c r="G320" s="14">
        <v>1450</v>
      </c>
      <c r="H320" s="14">
        <f t="shared" si="4"/>
        <v>8323</v>
      </c>
      <c r="I320" s="14">
        <v>354</v>
      </c>
      <c r="J320" s="14">
        <v>1780</v>
      </c>
    </row>
    <row r="321" spans="1:10" s="4" customFormat="1" ht="14.5" customHeight="1" x14ac:dyDescent="0.35">
      <c r="A321" s="13" t="s">
        <v>471</v>
      </c>
      <c r="B321" s="13" t="s">
        <v>471</v>
      </c>
      <c r="C321" s="13" t="s">
        <v>24</v>
      </c>
      <c r="D321" s="13" t="s">
        <v>39</v>
      </c>
      <c r="E321" s="13" t="s">
        <v>40</v>
      </c>
      <c r="F321" s="14">
        <v>0</v>
      </c>
      <c r="G321" s="14">
        <v>40791</v>
      </c>
      <c r="H321" s="14">
        <f t="shared" si="4"/>
        <v>40791</v>
      </c>
      <c r="I321" s="14">
        <v>304</v>
      </c>
      <c r="J321" s="14">
        <v>2130</v>
      </c>
    </row>
    <row r="322" spans="1:10" s="4" customFormat="1" ht="14.5" customHeight="1" x14ac:dyDescent="0.35">
      <c r="A322" s="13" t="s">
        <v>474</v>
      </c>
      <c r="B322" s="13" t="s">
        <v>476</v>
      </c>
      <c r="C322" s="13" t="s">
        <v>21</v>
      </c>
      <c r="D322" s="13" t="s">
        <v>475</v>
      </c>
      <c r="E322" s="13" t="s">
        <v>11</v>
      </c>
      <c r="F322" s="14">
        <v>0</v>
      </c>
      <c r="G322" s="14">
        <v>331</v>
      </c>
      <c r="H322" s="14">
        <f t="shared" si="4"/>
        <v>331</v>
      </c>
      <c r="I322" s="14">
        <v>11</v>
      </c>
      <c r="J322" s="14">
        <v>44</v>
      </c>
    </row>
    <row r="323" spans="1:10" s="4" customFormat="1" ht="14.5" customHeight="1" x14ac:dyDescent="0.35">
      <c r="A323" s="13" t="s">
        <v>474</v>
      </c>
      <c r="B323" s="13" t="s">
        <v>477</v>
      </c>
      <c r="C323" s="13" t="s">
        <v>24</v>
      </c>
      <c r="D323" s="13" t="s">
        <v>475</v>
      </c>
      <c r="E323" s="13" t="s">
        <v>11</v>
      </c>
      <c r="F323" s="14">
        <v>86</v>
      </c>
      <c r="G323" s="14">
        <v>165</v>
      </c>
      <c r="H323" s="14">
        <f t="shared" si="4"/>
        <v>251</v>
      </c>
      <c r="I323" s="14">
        <v>35</v>
      </c>
      <c r="J323" s="14">
        <v>105</v>
      </c>
    </row>
    <row r="324" spans="1:10" s="4" customFormat="1" ht="14.5" customHeight="1" x14ac:dyDescent="0.35">
      <c r="A324" s="13" t="s">
        <v>474</v>
      </c>
      <c r="B324" s="13" t="s">
        <v>311</v>
      </c>
      <c r="C324" s="13" t="s">
        <v>21</v>
      </c>
      <c r="D324" s="13" t="s">
        <v>475</v>
      </c>
      <c r="E324" s="13" t="s">
        <v>11</v>
      </c>
      <c r="F324" s="14">
        <v>55</v>
      </c>
      <c r="G324" s="14">
        <v>370</v>
      </c>
      <c r="H324" s="14">
        <f t="shared" si="4"/>
        <v>425</v>
      </c>
      <c r="I324" s="14">
        <v>35</v>
      </c>
      <c r="J324" s="14">
        <v>105</v>
      </c>
    </row>
    <row r="325" spans="1:10" s="4" customFormat="1" ht="14.5" customHeight="1" x14ac:dyDescent="0.35">
      <c r="A325" s="13" t="s">
        <v>474</v>
      </c>
      <c r="B325" s="13" t="s">
        <v>478</v>
      </c>
      <c r="C325" s="13" t="s">
        <v>21</v>
      </c>
      <c r="D325" s="13" t="s">
        <v>475</v>
      </c>
      <c r="E325" s="13" t="s">
        <v>11</v>
      </c>
      <c r="F325" s="14">
        <v>1121</v>
      </c>
      <c r="G325" s="14">
        <v>2745</v>
      </c>
      <c r="H325" s="14">
        <f t="shared" si="4"/>
        <v>3866</v>
      </c>
      <c r="I325" s="14">
        <v>169</v>
      </c>
      <c r="J325" s="14">
        <v>880</v>
      </c>
    </row>
    <row r="326" spans="1:10" s="4" customFormat="1" ht="14.5" customHeight="1" x14ac:dyDescent="0.35">
      <c r="A326" s="13" t="s">
        <v>479</v>
      </c>
      <c r="B326" s="13" t="s">
        <v>479</v>
      </c>
      <c r="C326" s="13" t="s">
        <v>21</v>
      </c>
      <c r="D326" s="13" t="s">
        <v>268</v>
      </c>
      <c r="E326" s="13" t="s">
        <v>11</v>
      </c>
      <c r="F326" s="14">
        <v>12050</v>
      </c>
      <c r="G326" s="14">
        <v>12815</v>
      </c>
      <c r="H326" s="14">
        <f t="shared" si="4"/>
        <v>24865</v>
      </c>
      <c r="I326" s="14">
        <v>112</v>
      </c>
      <c r="J326" s="14">
        <v>662</v>
      </c>
    </row>
    <row r="327" spans="1:10" s="4" customFormat="1" ht="14.5" customHeight="1" x14ac:dyDescent="0.35">
      <c r="A327" s="13" t="s">
        <v>480</v>
      </c>
      <c r="B327" s="13" t="s">
        <v>480</v>
      </c>
      <c r="C327" s="13" t="s">
        <v>21</v>
      </c>
      <c r="D327" s="13" t="s">
        <v>407</v>
      </c>
      <c r="E327" s="13" t="s">
        <v>27</v>
      </c>
      <c r="F327" s="14">
        <v>386</v>
      </c>
      <c r="G327" s="14">
        <v>10600</v>
      </c>
      <c r="H327" s="14">
        <f t="shared" si="4"/>
        <v>10986</v>
      </c>
      <c r="I327" s="14">
        <v>262</v>
      </c>
      <c r="J327" s="14">
        <v>1666</v>
      </c>
    </row>
    <row r="328" spans="1:10" s="4" customFormat="1" ht="14.5" customHeight="1" x14ac:dyDescent="0.35">
      <c r="A328" s="13" t="s">
        <v>481</v>
      </c>
      <c r="B328" s="13" t="s">
        <v>481</v>
      </c>
      <c r="C328" s="13" t="s">
        <v>16</v>
      </c>
      <c r="D328" s="13" t="s">
        <v>407</v>
      </c>
      <c r="E328" s="13" t="s">
        <v>27</v>
      </c>
      <c r="F328" s="14">
        <v>0</v>
      </c>
      <c r="G328" s="14">
        <v>18450</v>
      </c>
      <c r="H328" s="14">
        <f t="shared" si="4"/>
        <v>18450</v>
      </c>
      <c r="I328" s="14">
        <v>401</v>
      </c>
      <c r="J328" s="14">
        <v>2306</v>
      </c>
    </row>
    <row r="329" spans="1:10" s="4" customFormat="1" ht="14.5" customHeight="1" x14ac:dyDescent="0.35">
      <c r="A329" s="13" t="s">
        <v>482</v>
      </c>
      <c r="B329" s="13" t="s">
        <v>484</v>
      </c>
      <c r="C329" s="13" t="s">
        <v>24</v>
      </c>
      <c r="D329" s="13" t="s">
        <v>483</v>
      </c>
      <c r="E329" s="13" t="s">
        <v>199</v>
      </c>
      <c r="F329" s="14">
        <v>0</v>
      </c>
      <c r="G329" s="14">
        <v>5776</v>
      </c>
      <c r="H329" s="14">
        <f t="shared" ref="H329:H340" si="5">SUM(F329:G329)</f>
        <v>5776</v>
      </c>
      <c r="I329" s="14">
        <v>89</v>
      </c>
      <c r="J329" s="14">
        <v>704</v>
      </c>
    </row>
    <row r="330" spans="1:10" s="4" customFormat="1" ht="14.5" customHeight="1" x14ac:dyDescent="0.35">
      <c r="A330" s="13" t="s">
        <v>482</v>
      </c>
      <c r="B330" s="13" t="s">
        <v>482</v>
      </c>
      <c r="C330" s="13" t="s">
        <v>21</v>
      </c>
      <c r="D330" s="13" t="s">
        <v>483</v>
      </c>
      <c r="E330" s="13" t="s">
        <v>199</v>
      </c>
      <c r="F330" s="14">
        <v>96</v>
      </c>
      <c r="G330" s="14">
        <v>3380</v>
      </c>
      <c r="H330" s="14">
        <f t="shared" si="5"/>
        <v>3476</v>
      </c>
      <c r="I330" s="14">
        <v>251</v>
      </c>
      <c r="J330" s="14">
        <v>1655</v>
      </c>
    </row>
    <row r="331" spans="1:10" s="4" customFormat="1" ht="14.5" customHeight="1" x14ac:dyDescent="0.35">
      <c r="A331" s="13" t="s">
        <v>485</v>
      </c>
      <c r="B331" s="13" t="s">
        <v>485</v>
      </c>
      <c r="C331" s="13" t="s">
        <v>24</v>
      </c>
      <c r="D331" s="13" t="s">
        <v>318</v>
      </c>
      <c r="E331" s="13" t="s">
        <v>79</v>
      </c>
      <c r="F331" s="14">
        <v>9461</v>
      </c>
      <c r="G331" s="14">
        <v>4500</v>
      </c>
      <c r="H331" s="14">
        <f t="shared" si="5"/>
        <v>13961</v>
      </c>
      <c r="I331" s="14">
        <v>134</v>
      </c>
      <c r="J331" s="14">
        <v>1072</v>
      </c>
    </row>
    <row r="332" spans="1:10" s="4" customFormat="1" ht="14.5" customHeight="1" x14ac:dyDescent="0.35">
      <c r="A332" s="13" t="s">
        <v>486</v>
      </c>
      <c r="B332" s="13" t="s">
        <v>488</v>
      </c>
      <c r="C332" s="13" t="s">
        <v>21</v>
      </c>
      <c r="D332" s="13" t="s">
        <v>487</v>
      </c>
      <c r="E332" s="13" t="s">
        <v>27</v>
      </c>
      <c r="F332" s="14"/>
      <c r="G332" s="14"/>
      <c r="H332" s="14">
        <f t="shared" si="5"/>
        <v>0</v>
      </c>
      <c r="I332" s="14"/>
      <c r="J332" s="14"/>
    </row>
    <row r="333" spans="1:10" s="4" customFormat="1" ht="14.5" customHeight="1" x14ac:dyDescent="0.35">
      <c r="A333" s="13" t="s">
        <v>486</v>
      </c>
      <c r="B333" s="13" t="s">
        <v>486</v>
      </c>
      <c r="C333" s="13" t="s">
        <v>21</v>
      </c>
      <c r="D333" s="13" t="s">
        <v>487</v>
      </c>
      <c r="E333" s="13" t="s">
        <v>27</v>
      </c>
      <c r="F333" s="14">
        <v>346</v>
      </c>
      <c r="G333" s="14">
        <v>6419</v>
      </c>
      <c r="H333" s="14">
        <f t="shared" si="5"/>
        <v>6765</v>
      </c>
      <c r="I333" s="14">
        <v>208</v>
      </c>
      <c r="J333" s="14">
        <v>832</v>
      </c>
    </row>
    <row r="334" spans="1:10" s="4" customFormat="1" ht="14.5" customHeight="1" x14ac:dyDescent="0.35">
      <c r="A334" s="13" t="s">
        <v>489</v>
      </c>
      <c r="B334" s="13" t="s">
        <v>491</v>
      </c>
      <c r="C334" s="13" t="s">
        <v>21</v>
      </c>
      <c r="D334" s="13" t="s">
        <v>490</v>
      </c>
      <c r="E334" s="13" t="s">
        <v>40</v>
      </c>
      <c r="F334" s="14">
        <v>458</v>
      </c>
      <c r="G334" s="14">
        <v>1977</v>
      </c>
      <c r="H334" s="14">
        <f t="shared" si="5"/>
        <v>2435</v>
      </c>
      <c r="I334" s="14">
        <v>52</v>
      </c>
      <c r="J334" s="14">
        <v>260</v>
      </c>
    </row>
    <row r="335" spans="1:10" s="2" customFormat="1" x14ac:dyDescent="0.35">
      <c r="A335" s="13" t="s">
        <v>489</v>
      </c>
      <c r="B335" s="13" t="s">
        <v>492</v>
      </c>
      <c r="C335" s="13" t="s">
        <v>21</v>
      </c>
      <c r="D335" s="13" t="s">
        <v>490</v>
      </c>
      <c r="E335" s="13" t="s">
        <v>40</v>
      </c>
      <c r="F335" s="14">
        <v>1349</v>
      </c>
      <c r="G335" s="14">
        <v>5187</v>
      </c>
      <c r="H335" s="14">
        <f t="shared" si="5"/>
        <v>6536</v>
      </c>
      <c r="I335" s="14">
        <v>307</v>
      </c>
      <c r="J335" s="14">
        <v>1732</v>
      </c>
    </row>
    <row r="336" spans="1:10" s="2" customFormat="1" x14ac:dyDescent="0.35">
      <c r="A336" s="13" t="s">
        <v>489</v>
      </c>
      <c r="B336" s="13" t="s">
        <v>489</v>
      </c>
      <c r="C336" s="13" t="s">
        <v>21</v>
      </c>
      <c r="D336" s="13" t="s">
        <v>490</v>
      </c>
      <c r="E336" s="13" t="s">
        <v>40</v>
      </c>
      <c r="F336" s="14">
        <v>11838</v>
      </c>
      <c r="G336" s="14">
        <v>1151</v>
      </c>
      <c r="H336" s="14">
        <f t="shared" si="5"/>
        <v>12989</v>
      </c>
      <c r="I336" s="14">
        <v>298</v>
      </c>
      <c r="J336" s="14">
        <v>1972</v>
      </c>
    </row>
    <row r="337" spans="1:10" s="2" customFormat="1" x14ac:dyDescent="0.35">
      <c r="A337" s="13" t="s">
        <v>493</v>
      </c>
      <c r="B337" s="13" t="s">
        <v>494</v>
      </c>
      <c r="C337" s="13" t="s">
        <v>21</v>
      </c>
      <c r="D337" s="13" t="s">
        <v>65</v>
      </c>
      <c r="E337" s="13" t="s">
        <v>27</v>
      </c>
      <c r="F337" s="14">
        <v>3915</v>
      </c>
      <c r="G337" s="14">
        <v>6396</v>
      </c>
      <c r="H337" s="14">
        <f t="shared" si="5"/>
        <v>10311</v>
      </c>
      <c r="I337" s="14">
        <v>241</v>
      </c>
      <c r="J337" s="14">
        <v>1470</v>
      </c>
    </row>
    <row r="338" spans="1:10" s="2" customFormat="1" x14ac:dyDescent="0.35">
      <c r="A338" s="13" t="s">
        <v>493</v>
      </c>
      <c r="B338" s="13" t="s">
        <v>495</v>
      </c>
      <c r="C338" s="13" t="s">
        <v>21</v>
      </c>
      <c r="D338" s="13" t="s">
        <v>65</v>
      </c>
      <c r="E338" s="13" t="s">
        <v>27</v>
      </c>
      <c r="F338" s="14">
        <v>1141</v>
      </c>
      <c r="G338" s="14">
        <v>40</v>
      </c>
      <c r="H338" s="14">
        <f t="shared" si="5"/>
        <v>1181</v>
      </c>
      <c r="I338" s="14">
        <v>69</v>
      </c>
      <c r="J338" s="14">
        <v>414</v>
      </c>
    </row>
    <row r="339" spans="1:10" s="2" customFormat="1" x14ac:dyDescent="0.35">
      <c r="A339" s="13" t="s">
        <v>496</v>
      </c>
      <c r="B339" s="13" t="s">
        <v>496</v>
      </c>
      <c r="C339" s="13" t="s">
        <v>21</v>
      </c>
      <c r="D339" s="13" t="s">
        <v>497</v>
      </c>
      <c r="E339" s="13" t="s">
        <v>19</v>
      </c>
      <c r="F339" s="14">
        <v>25</v>
      </c>
      <c r="G339" s="14">
        <v>107</v>
      </c>
      <c r="H339" s="14">
        <f t="shared" si="5"/>
        <v>132</v>
      </c>
      <c r="I339" s="14">
        <v>32</v>
      </c>
      <c r="J339" s="14">
        <v>168</v>
      </c>
    </row>
    <row r="340" spans="1:10" s="2" customFormat="1" x14ac:dyDescent="0.35">
      <c r="A340" s="13" t="s">
        <v>496</v>
      </c>
      <c r="B340" s="13" t="s">
        <v>498</v>
      </c>
      <c r="C340" s="13" t="s">
        <v>16</v>
      </c>
      <c r="D340" s="13" t="s">
        <v>497</v>
      </c>
      <c r="E340" s="13" t="s">
        <v>19</v>
      </c>
      <c r="F340" s="14">
        <v>864</v>
      </c>
      <c r="G340" s="14">
        <v>1435</v>
      </c>
      <c r="H340" s="14">
        <f t="shared" si="5"/>
        <v>2299</v>
      </c>
      <c r="I340" s="14">
        <v>160</v>
      </c>
      <c r="J340" s="14">
        <v>672</v>
      </c>
    </row>
    <row r="341" spans="1:10" s="2" customFormat="1" x14ac:dyDescent="0.35">
      <c r="A341" s="9" t="s">
        <v>508</v>
      </c>
      <c r="B341" s="10"/>
      <c r="C341" s="10"/>
      <c r="D341" s="10"/>
      <c r="E341" s="10"/>
      <c r="F341" s="11">
        <f>SUBTOTAL(109,Taulukko1[Maksetut käynnit museokohteittain])</f>
        <v>2517475</v>
      </c>
      <c r="G341" s="11">
        <f>SUBTOTAL(109,Taulukko1[Ilmaiskäynnit museokohteittain])</f>
        <v>2927993</v>
      </c>
      <c r="H341" s="11">
        <f>SUBTOTAL(109,Taulukko1[Sarake1])</f>
        <v>5445468</v>
      </c>
      <c r="I341" s="11">
        <f>SUBTOTAL(109,Taulukko1[Museokohteiden avoinnaolopäivien määrä yhteensä vuodessa])</f>
        <v>60700</v>
      </c>
      <c r="J341" s="11">
        <f>SUBTOTAL(109,Taulukko1[Museokohteiden avoinnaolotuntien määrä yhteensä vuodessa])</f>
        <v>383177</v>
      </c>
    </row>
  </sheetData>
  <sheetProtection formatCells="0" formatColumns="0" formatRows="0" insertColumns="0" insertRows="0" insertHyperlinks="0" deleteColumns="0" deleteRows="0" sort="0" autoFilter="0" pivotTables="0"/>
  <phoneticPr fontId="6" type="noConversion"/>
  <pageMargins left="0.7" right="0.7" top="0.75" bottom="0.75" header="0.3" footer="0.3"/>
  <pageSetup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Kaikkien vastaajien kysymykset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Niemelä, Anu</cp:lastModifiedBy>
  <dcterms:created xsi:type="dcterms:W3CDTF">2015-06-12T06:40:37Z</dcterms:created>
  <dcterms:modified xsi:type="dcterms:W3CDTF">2023-11-24T10:58:45Z</dcterms:modified>
  <cp:category/>
</cp:coreProperties>
</file>